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<sst xmlns="http://schemas.openxmlformats.org/spreadsheetml/2006/main" count="114" uniqueCount="85">
  <si>
    <t>km</t>
  </si>
  <si>
    <t>od km</t>
  </si>
  <si>
    <t>gmina  Dziadkowice</t>
  </si>
  <si>
    <t>1740B</t>
  </si>
  <si>
    <t>gmina   Milejczyce</t>
  </si>
  <si>
    <t>1750B</t>
  </si>
  <si>
    <t>1751B</t>
  </si>
  <si>
    <t>Choroszczewo – Wygonowo - Andryjanki</t>
  </si>
  <si>
    <t>1766B</t>
  </si>
  <si>
    <t>34.</t>
  </si>
  <si>
    <t>35.</t>
  </si>
  <si>
    <t>36.</t>
  </si>
  <si>
    <t>37.</t>
  </si>
  <si>
    <t>1772B</t>
  </si>
  <si>
    <t>Tymianka – Wólka Nurzecka</t>
  </si>
  <si>
    <t>38.</t>
  </si>
  <si>
    <t>1774B</t>
  </si>
  <si>
    <t>39.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</si>
  <si>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</si>
  <si>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</si>
  <si>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</si>
  <si>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</si>
  <si>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</si>
  <si>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</si>
  <si>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 xml:space="preserve">Boćki – Dubno – Nurzec – Sasiny – droga  693 </t>
  </si>
  <si>
    <t>droga 1740B – Sobiatyn - Kościukowicze</t>
  </si>
  <si>
    <t xml:space="preserve">Hornowo – Choroszczewo – Pokaniewo  -Grabarka - Milejczyce </t>
  </si>
  <si>
    <t xml:space="preserve">Choroszczewo – Wałki </t>
  </si>
  <si>
    <t xml:space="preserve">Grabarka – Klimkowicze </t>
  </si>
  <si>
    <t xml:space="preserve">Milejczyce – Nurczyk – Nurzec Wieś - Tymianka – Litwinowicze - Klukowicze – Wyczółki </t>
  </si>
  <si>
    <t>1749B</t>
  </si>
  <si>
    <t>1752B</t>
  </si>
  <si>
    <t>1753B</t>
  </si>
  <si>
    <t>50.</t>
  </si>
  <si>
    <t>55.</t>
  </si>
  <si>
    <t xml:space="preserve">Tymianka – Wólka Nurzecka – Rogacze - Mikulicze </t>
  </si>
  <si>
    <t>56.</t>
  </si>
  <si>
    <t>1773B</t>
  </si>
  <si>
    <t>droga 1772B – Borowiki</t>
  </si>
  <si>
    <t>57.</t>
  </si>
  <si>
    <t xml:space="preserve">Milejczyce – Rogacze – Miedwieżyki – droga  66 </t>
  </si>
  <si>
    <t>standard ZUD</t>
  </si>
  <si>
    <t>V</t>
  </si>
  <si>
    <t>VI</t>
  </si>
  <si>
    <t>poza ZUD</t>
  </si>
  <si>
    <t>długość drogi</t>
  </si>
  <si>
    <t>Choroszczewo - Wałki</t>
  </si>
  <si>
    <t xml:space="preserve">gmina  Milejczyce </t>
  </si>
  <si>
    <t>Grabarka - Klimkowicze</t>
  </si>
  <si>
    <t>gmina  Milejczyce</t>
  </si>
  <si>
    <t>długość odcinka</t>
  </si>
  <si>
    <t xml:space="preserve">lokalizacja odcinka </t>
  </si>
  <si>
    <t xml:space="preserve">Milejczyce – granica powiatu </t>
  </si>
  <si>
    <t xml:space="preserve">gmina Milejczyce  </t>
  </si>
  <si>
    <t>gmina  Nurzec - Stacja</t>
  </si>
  <si>
    <t>Rogacze - Mikulicze</t>
  </si>
  <si>
    <t>gmina Milejczyce</t>
  </si>
  <si>
    <t>droga 1740 - Kościukowicze</t>
  </si>
  <si>
    <t xml:space="preserve">granica powiatu  –  droga 693 </t>
  </si>
  <si>
    <t xml:space="preserve">Choroszczewo – granica powiatu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</si>
  <si>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</si>
  <si>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</si>
  <si>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</si>
  <si>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</si>
  <si>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</si>
  <si>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</si>
  <si>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</si>
  <si>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</si>
  <si>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</si>
  <si>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</si>
  <si>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gmina Nurzec - Stacja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</si>
  <si>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</si>
  <si>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</si>
  <si>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</si>
  <si>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</si>
  <si>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Wólka Nurzecka -granica gminy Nurzec - Stacja </t>
  </si>
  <si>
    <t>granica gminy Nurzec Stacja - Rogacze</t>
  </si>
  <si>
    <t xml:space="preserve"> gmina Milejczyce</t>
  </si>
  <si>
    <t>Milejczyce - granica gminy Nurzec Stacja</t>
  </si>
  <si>
    <t xml:space="preserve">Hornowo – granica gminy Dziadkowice </t>
  </si>
  <si>
    <t>granica gminy Milejczyce - Choroszczewo - Milejczyce</t>
  </si>
  <si>
    <t xml:space="preserve">na  terenie   działania   Powiatowego  Zarządu  Dróg  w  Siemiatyczach  </t>
  </si>
  <si>
    <t>WYKAZ    DRÓG    POWIATOWYCH  -  ODŚNIEŻANIE   ZAKRES  H</t>
  </si>
  <si>
    <t xml:space="preserve">do  potrzeb  zimowego  utrzymania  dróg  w  sezonie  zimowym    2013 / 2014  r.    </t>
  </si>
  <si>
    <t>INFORMACJA ZBIORCZA  2013/2014 ROK   -  ZAKRES 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</si>
</sst>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4" fontId="2" fillId="12" borderId="21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/>
    </xf>
    <xf numFmtId="164" fontId="2" fillId="12" borderId="22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vertical="center" wrapText="1"/>
    </xf>
    <xf numFmtId="164" fontId="43" fillId="36" borderId="25" xfId="0" applyNumberFormat="1" applyFont="1" applyFill="1" applyBorder="1" applyAlignment="1">
      <alignment horizontal="center" vertical="center"/>
    </xf>
    <xf numFmtId="164" fontId="43" fillId="33" borderId="25" xfId="0" applyNumberFormat="1" applyFont="1" applyFill="1" applyBorder="1" applyAlignment="1">
      <alignment horizontal="center" vertical="center"/>
    </xf>
    <xf numFmtId="164" fontId="43" fillId="12" borderId="25" xfId="0" applyNumberFormat="1" applyFont="1" applyFill="1" applyBorder="1" applyAlignment="1">
      <alignment horizontal="center" vertical="center"/>
    </xf>
    <xf numFmtId="164" fontId="43" fillId="10" borderId="25" xfId="0" applyNumberFormat="1" applyFont="1" applyFill="1" applyBorder="1" applyAlignment="1">
      <alignment horizontal="center" vertical="center"/>
    </xf>
    <xf numFmtId="164" fontId="43" fillId="9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164" fontId="41" fillId="34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44" fillId="0" borderId="29" xfId="0" applyNumberFormat="1" applyFont="1" applyBorder="1" applyAlignment="1">
      <alignment horizontal="right" vertical="center"/>
    </xf>
    <xf numFmtId="164" fontId="44" fillId="0" borderId="30" xfId="0" applyNumberFormat="1" applyFont="1" applyBorder="1" applyAlignment="1">
      <alignment horizontal="right" vertical="center"/>
    </xf>
    <xf numFmtId="164" fontId="44" fillId="0" borderId="31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41" fillId="34" borderId="33" xfId="0" applyNumberFormat="1" applyFont="1" applyFill="1" applyBorder="1" applyAlignment="1">
      <alignment horizontal="center" vertical="center" wrapText="1"/>
    </xf>
    <xf numFmtId="164" fontId="45" fillId="9" borderId="34" xfId="0" applyNumberFormat="1" applyFont="1" applyFill="1" applyBorder="1" applyAlignment="1">
      <alignment horizontal="right" vertical="center"/>
    </xf>
    <xf numFmtId="164" fontId="45" fillId="9" borderId="35" xfId="0" applyNumberFormat="1" applyFont="1" applyFill="1" applyBorder="1" applyAlignment="1">
      <alignment horizontal="right" vertical="center"/>
    </xf>
    <xf numFmtId="164" fontId="45" fillId="9" borderId="36" xfId="0" applyNumberFormat="1" applyFont="1" applyFill="1" applyBorder="1" applyAlignment="1">
      <alignment horizontal="right" vertical="center"/>
    </xf>
    <xf numFmtId="164" fontId="43" fillId="36" borderId="29" xfId="0" applyNumberFormat="1" applyFont="1" applyFill="1" applyBorder="1" applyAlignment="1">
      <alignment horizontal="center"/>
    </xf>
    <xf numFmtId="164" fontId="43" fillId="36" borderId="30" xfId="0" applyNumberFormat="1" applyFont="1" applyFill="1" applyBorder="1" applyAlignment="1">
      <alignment horizontal="center"/>
    </xf>
    <xf numFmtId="164" fontId="43" fillId="36" borderId="31" xfId="0" applyNumberFormat="1" applyFont="1" applyFill="1" applyBorder="1" applyAlignment="1">
      <alignment horizontal="center"/>
    </xf>
    <xf numFmtId="0" fontId="44" fillId="0" borderId="29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2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2" fillId="0" borderId="37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164" fontId="45" fillId="10" borderId="13" xfId="0" applyNumberFormat="1" applyFont="1" applyFill="1" applyBorder="1" applyAlignment="1">
      <alignment horizontal="right" vertical="center"/>
    </xf>
    <xf numFmtId="164" fontId="45" fillId="10" borderId="38" xfId="0" applyNumberFormat="1" applyFont="1" applyFill="1" applyBorder="1" applyAlignment="1">
      <alignment horizontal="right" vertical="center"/>
    </xf>
    <xf numFmtId="164" fontId="45" fillId="10" borderId="39" xfId="0" applyNumberFormat="1" applyFont="1" applyFill="1" applyBorder="1" applyAlignment="1">
      <alignment horizontal="right"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164" fontId="45" fillId="12" borderId="43" xfId="0" applyNumberFormat="1" applyFont="1" applyFill="1" applyBorder="1" applyAlignment="1">
      <alignment horizontal="right" vertical="center"/>
    </xf>
    <xf numFmtId="164" fontId="45" fillId="12" borderId="41" xfId="0" applyNumberFormat="1" applyFont="1" applyFill="1" applyBorder="1" applyAlignment="1">
      <alignment horizontal="right" vertical="center"/>
    </xf>
    <xf numFmtId="164" fontId="45" fillId="12" borderId="42" xfId="0" applyNumberFormat="1" applyFont="1" applyFill="1" applyBorder="1" applyAlignment="1">
      <alignment horizontal="right" vertical="center"/>
    </xf>
    <xf numFmtId="0" fontId="42" fillId="0" borderId="44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/>
    </xf>
    <xf numFmtId="164" fontId="41" fillId="0" borderId="46" xfId="0" applyNumberFormat="1" applyFont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164" fontId="41" fillId="0" borderId="45" xfId="0" applyNumberFormat="1" applyFont="1" applyBorder="1" applyAlignment="1">
      <alignment horizontal="center" vertical="center" wrapText="1"/>
    </xf>
    <xf numFmtId="164" fontId="41" fillId="0" borderId="28" xfId="0" applyNumberFormat="1" applyFont="1" applyBorder="1" applyAlignment="1">
      <alignment horizontal="center" vertical="center"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41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F24" sqref="F24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30" customHeight="1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30" customHeight="1" thickBot="1">
      <c r="A3" s="100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45" customHeight="1">
      <c r="A4" s="123" t="s">
        <v>18</v>
      </c>
      <c r="B4" s="120" t="s">
        <v>19</v>
      </c>
      <c r="C4" s="96" t="s">
        <v>20</v>
      </c>
      <c r="D4" s="109" t="s">
        <v>71</v>
      </c>
      <c r="E4" s="110"/>
      <c r="F4" s="111"/>
      <c r="G4" s="112" t="s">
        <v>45</v>
      </c>
      <c r="H4" s="96" t="s">
        <v>22</v>
      </c>
      <c r="I4" s="105" t="s">
        <v>51</v>
      </c>
      <c r="J4" s="106"/>
      <c r="K4" s="23" t="s">
        <v>50</v>
      </c>
      <c r="L4" s="117" t="s">
        <v>41</v>
      </c>
      <c r="M4" s="114" t="s">
        <v>74</v>
      </c>
      <c r="N4" s="115"/>
      <c r="O4" s="116"/>
      <c r="P4" s="29" t="s">
        <v>23</v>
      </c>
      <c r="Q4" s="1"/>
    </row>
    <row r="5" spans="1:17" ht="24.75" customHeight="1">
      <c r="A5" s="124"/>
      <c r="B5" s="121"/>
      <c r="C5" s="97"/>
      <c r="D5" s="38" t="s">
        <v>72</v>
      </c>
      <c r="E5" s="38" t="s">
        <v>73</v>
      </c>
      <c r="F5" s="20" t="s">
        <v>50</v>
      </c>
      <c r="G5" s="113"/>
      <c r="H5" s="97"/>
      <c r="I5" s="101" t="s">
        <v>1</v>
      </c>
      <c r="J5" s="101" t="s">
        <v>21</v>
      </c>
      <c r="K5" s="103" t="s">
        <v>0</v>
      </c>
      <c r="L5" s="118"/>
      <c r="M5" s="19" t="s">
        <v>60</v>
      </c>
      <c r="N5" s="14" t="s">
        <v>61</v>
      </c>
      <c r="O5" s="31" t="s">
        <v>44</v>
      </c>
      <c r="P5" s="107" t="s">
        <v>69</v>
      </c>
      <c r="Q5" s="1"/>
    </row>
    <row r="6" spans="1:17" ht="15" thickBot="1">
      <c r="A6" s="125"/>
      <c r="B6" s="122"/>
      <c r="C6" s="98"/>
      <c r="D6" s="24" t="s">
        <v>0</v>
      </c>
      <c r="E6" s="4" t="s">
        <v>0</v>
      </c>
      <c r="F6" s="7" t="s">
        <v>0</v>
      </c>
      <c r="G6" s="25" t="s">
        <v>0</v>
      </c>
      <c r="H6" s="98"/>
      <c r="I6" s="102"/>
      <c r="J6" s="102"/>
      <c r="K6" s="104"/>
      <c r="L6" s="119"/>
      <c r="M6" s="32" t="s">
        <v>0</v>
      </c>
      <c r="N6" s="25" t="s">
        <v>0</v>
      </c>
      <c r="O6" s="33" t="s">
        <v>0</v>
      </c>
      <c r="P6" s="108"/>
      <c r="Q6" s="1"/>
    </row>
    <row r="7" spans="1:16" ht="14.25">
      <c r="A7" s="8" t="s">
        <v>9</v>
      </c>
      <c r="B7" s="21" t="s">
        <v>3</v>
      </c>
      <c r="C7" s="21" t="s">
        <v>24</v>
      </c>
      <c r="D7" s="6">
        <v>14.256</v>
      </c>
      <c r="E7" s="6">
        <v>19.711</v>
      </c>
      <c r="F7" s="6">
        <f aca="true" t="shared" si="0" ref="F7:F14">E7-D7</f>
        <v>5.454999999999998</v>
      </c>
      <c r="G7" s="22">
        <f>F7</f>
        <v>5.454999999999998</v>
      </c>
      <c r="H7" s="41" t="s">
        <v>58</v>
      </c>
      <c r="I7" s="6">
        <v>14.256</v>
      </c>
      <c r="J7" s="6">
        <v>19.711</v>
      </c>
      <c r="K7" s="12">
        <f aca="true" t="shared" si="1" ref="K7:K20">J7-I7</f>
        <v>5.454999999999998</v>
      </c>
      <c r="L7" s="10" t="s">
        <v>42</v>
      </c>
      <c r="M7" s="16">
        <f>K7</f>
        <v>5.454999999999998</v>
      </c>
      <c r="N7" s="18"/>
      <c r="O7" s="34"/>
      <c r="P7" s="15" t="s">
        <v>4</v>
      </c>
    </row>
    <row r="8" spans="1:16" ht="14.25">
      <c r="A8" s="8" t="s">
        <v>10</v>
      </c>
      <c r="B8" s="21" t="s">
        <v>30</v>
      </c>
      <c r="C8" s="21" t="s">
        <v>25</v>
      </c>
      <c r="D8" s="6">
        <v>0.008</v>
      </c>
      <c r="E8" s="6">
        <v>3.436</v>
      </c>
      <c r="F8" s="6">
        <f t="shared" si="0"/>
        <v>3.428</v>
      </c>
      <c r="G8" s="22">
        <f>F8</f>
        <v>3.428</v>
      </c>
      <c r="H8" s="41" t="s">
        <v>57</v>
      </c>
      <c r="I8" s="6">
        <v>0.008</v>
      </c>
      <c r="J8" s="6">
        <v>3.436</v>
      </c>
      <c r="K8" s="13">
        <f t="shared" si="1"/>
        <v>3.428</v>
      </c>
      <c r="L8" s="9" t="s">
        <v>43</v>
      </c>
      <c r="M8" s="17"/>
      <c r="N8" s="13">
        <f>K8</f>
        <v>3.428</v>
      </c>
      <c r="O8" s="34"/>
      <c r="P8" s="15" t="s">
        <v>47</v>
      </c>
    </row>
    <row r="9" spans="1:17" ht="22.5">
      <c r="A9" s="55" t="s">
        <v>11</v>
      </c>
      <c r="B9" s="59" t="s">
        <v>5</v>
      </c>
      <c r="C9" s="59" t="s">
        <v>26</v>
      </c>
      <c r="D9" s="6">
        <v>0.006</v>
      </c>
      <c r="E9" s="6">
        <v>2.406</v>
      </c>
      <c r="F9" s="6">
        <f t="shared" si="0"/>
        <v>2.4000000000000004</v>
      </c>
      <c r="G9" s="57">
        <f>SUM(F9:F10)</f>
        <v>11.911999999999999</v>
      </c>
      <c r="H9" s="41" t="s">
        <v>79</v>
      </c>
      <c r="I9" s="6">
        <v>0.006</v>
      </c>
      <c r="J9" s="6">
        <v>2.406</v>
      </c>
      <c r="K9" s="12">
        <f t="shared" si="1"/>
        <v>2.4000000000000004</v>
      </c>
      <c r="L9" s="26" t="s">
        <v>42</v>
      </c>
      <c r="M9" s="16">
        <f>K9</f>
        <v>2.4000000000000004</v>
      </c>
      <c r="N9" s="18"/>
      <c r="O9" s="34"/>
      <c r="P9" s="15" t="s">
        <v>2</v>
      </c>
      <c r="Q9" s="5"/>
    </row>
    <row r="10" spans="1:17" ht="22.5">
      <c r="A10" s="56"/>
      <c r="B10" s="60"/>
      <c r="C10" s="60"/>
      <c r="D10" s="6">
        <v>2.406</v>
      </c>
      <c r="E10" s="6">
        <v>11.918</v>
      </c>
      <c r="F10" s="6">
        <f t="shared" si="0"/>
        <v>9.511999999999999</v>
      </c>
      <c r="G10" s="58"/>
      <c r="H10" s="41" t="s">
        <v>80</v>
      </c>
      <c r="I10" s="6">
        <v>2.406</v>
      </c>
      <c r="J10" s="6">
        <v>11.918</v>
      </c>
      <c r="K10" s="12">
        <f t="shared" si="1"/>
        <v>9.511999999999999</v>
      </c>
      <c r="L10" s="26" t="s">
        <v>42</v>
      </c>
      <c r="M10" s="16">
        <f>K10</f>
        <v>9.511999999999999</v>
      </c>
      <c r="N10" s="18"/>
      <c r="O10" s="34"/>
      <c r="P10" s="15" t="s">
        <v>4</v>
      </c>
      <c r="Q10" s="5"/>
    </row>
    <row r="11" spans="1:16" ht="14.25">
      <c r="A11" s="8" t="s">
        <v>12</v>
      </c>
      <c r="B11" s="21" t="s">
        <v>6</v>
      </c>
      <c r="C11" s="21" t="s">
        <v>7</v>
      </c>
      <c r="D11" s="6">
        <v>0.005</v>
      </c>
      <c r="E11" s="6">
        <v>3.609</v>
      </c>
      <c r="F11" s="6">
        <f t="shared" si="0"/>
        <v>3.604</v>
      </c>
      <c r="G11" s="22">
        <f>F11</f>
        <v>3.604</v>
      </c>
      <c r="H11" s="41" t="s">
        <v>59</v>
      </c>
      <c r="I11" s="6">
        <v>0.005</v>
      </c>
      <c r="J11" s="6">
        <v>3.609</v>
      </c>
      <c r="K11" s="12">
        <f t="shared" si="1"/>
        <v>3.604</v>
      </c>
      <c r="L11" s="26" t="s">
        <v>42</v>
      </c>
      <c r="M11" s="16">
        <f>K11</f>
        <v>3.604</v>
      </c>
      <c r="N11" s="18"/>
      <c r="O11" s="34"/>
      <c r="P11" s="15" t="s">
        <v>4</v>
      </c>
    </row>
    <row r="12" spans="1:16" ht="14.25">
      <c r="A12" s="8" t="s">
        <v>15</v>
      </c>
      <c r="B12" s="21" t="s">
        <v>31</v>
      </c>
      <c r="C12" s="21" t="s">
        <v>27</v>
      </c>
      <c r="D12" s="6">
        <v>0.005</v>
      </c>
      <c r="E12" s="6">
        <v>1.885</v>
      </c>
      <c r="F12" s="6">
        <f t="shared" si="0"/>
        <v>1.8800000000000001</v>
      </c>
      <c r="G12" s="22">
        <f>F12</f>
        <v>1.8800000000000001</v>
      </c>
      <c r="H12" s="41" t="s">
        <v>46</v>
      </c>
      <c r="I12" s="6">
        <v>0.005</v>
      </c>
      <c r="J12" s="6">
        <v>1.885</v>
      </c>
      <c r="K12" s="13">
        <f t="shared" si="1"/>
        <v>1.8800000000000001</v>
      </c>
      <c r="L12" s="9" t="s">
        <v>43</v>
      </c>
      <c r="M12" s="17"/>
      <c r="N12" s="13">
        <f>K12</f>
        <v>1.8800000000000001</v>
      </c>
      <c r="O12" s="34"/>
      <c r="P12" s="15" t="s">
        <v>47</v>
      </c>
    </row>
    <row r="13" spans="1:16" ht="14.25">
      <c r="A13" s="8" t="s">
        <v>17</v>
      </c>
      <c r="B13" s="21" t="s">
        <v>32</v>
      </c>
      <c r="C13" s="21" t="s">
        <v>28</v>
      </c>
      <c r="D13" s="6">
        <v>0.005</v>
      </c>
      <c r="E13" s="6">
        <v>3.865</v>
      </c>
      <c r="F13" s="6">
        <f t="shared" si="0"/>
        <v>3.8600000000000003</v>
      </c>
      <c r="G13" s="22">
        <f>F13</f>
        <v>3.8600000000000003</v>
      </c>
      <c r="H13" s="41" t="s">
        <v>48</v>
      </c>
      <c r="I13" s="6">
        <v>0.005</v>
      </c>
      <c r="J13" s="6">
        <v>3.865</v>
      </c>
      <c r="K13" s="13">
        <f t="shared" si="1"/>
        <v>3.8600000000000003</v>
      </c>
      <c r="L13" s="9" t="s">
        <v>43</v>
      </c>
      <c r="M13" s="17"/>
      <c r="N13" s="13">
        <f>K13</f>
        <v>3.8600000000000003</v>
      </c>
      <c r="O13" s="34"/>
      <c r="P13" s="15" t="s">
        <v>49</v>
      </c>
    </row>
    <row r="14" spans="1:16" ht="22.5">
      <c r="A14" s="40" t="s">
        <v>33</v>
      </c>
      <c r="B14" s="39" t="s">
        <v>8</v>
      </c>
      <c r="C14" s="39" t="s">
        <v>29</v>
      </c>
      <c r="D14" s="6">
        <v>0.007</v>
      </c>
      <c r="E14" s="6">
        <v>4.8</v>
      </c>
      <c r="F14" s="6">
        <f t="shared" si="0"/>
        <v>4.793</v>
      </c>
      <c r="G14" s="22">
        <f>F14</f>
        <v>4.793</v>
      </c>
      <c r="H14" s="41" t="s">
        <v>78</v>
      </c>
      <c r="I14" s="6">
        <v>0.007</v>
      </c>
      <c r="J14" s="6">
        <v>4.8</v>
      </c>
      <c r="K14" s="12">
        <f t="shared" si="1"/>
        <v>4.793</v>
      </c>
      <c r="L14" s="26" t="s">
        <v>42</v>
      </c>
      <c r="M14" s="16">
        <f>K14</f>
        <v>4.793</v>
      </c>
      <c r="N14" s="18"/>
      <c r="O14" s="34"/>
      <c r="P14" s="15" t="s">
        <v>56</v>
      </c>
    </row>
    <row r="15" spans="1:16" ht="22.5">
      <c r="A15" s="55" t="s">
        <v>34</v>
      </c>
      <c r="B15" s="59" t="s">
        <v>13</v>
      </c>
      <c r="C15" s="59" t="s">
        <v>35</v>
      </c>
      <c r="D15" s="6">
        <v>0.005</v>
      </c>
      <c r="E15" s="6">
        <v>3.234</v>
      </c>
      <c r="F15" s="6">
        <f aca="true" t="shared" si="2" ref="F15:F20">E15-D15</f>
        <v>3.229</v>
      </c>
      <c r="G15" s="57">
        <f>SUM(F15:F18)</f>
        <v>10.641</v>
      </c>
      <c r="H15" s="41" t="s">
        <v>14</v>
      </c>
      <c r="I15" s="6">
        <v>0.005</v>
      </c>
      <c r="J15" s="6">
        <v>3.234</v>
      </c>
      <c r="K15" s="12">
        <f t="shared" si="1"/>
        <v>3.229</v>
      </c>
      <c r="L15" s="27" t="s">
        <v>42</v>
      </c>
      <c r="M15" s="16">
        <f>K15</f>
        <v>3.229</v>
      </c>
      <c r="N15" s="18"/>
      <c r="O15" s="34"/>
      <c r="P15" s="15" t="s">
        <v>54</v>
      </c>
    </row>
    <row r="16" spans="1:16" ht="25.5" customHeight="1">
      <c r="A16" s="64"/>
      <c r="B16" s="65"/>
      <c r="C16" s="65"/>
      <c r="D16" s="6">
        <v>3.234</v>
      </c>
      <c r="E16" s="6">
        <v>5.773</v>
      </c>
      <c r="F16" s="6">
        <f t="shared" si="2"/>
        <v>2.5389999999999997</v>
      </c>
      <c r="G16" s="66"/>
      <c r="H16" s="41" t="s">
        <v>75</v>
      </c>
      <c r="I16" s="6">
        <v>3.234</v>
      </c>
      <c r="J16" s="6">
        <v>5.773</v>
      </c>
      <c r="K16" s="13">
        <f t="shared" si="1"/>
        <v>2.5389999999999997</v>
      </c>
      <c r="L16" s="9" t="s">
        <v>43</v>
      </c>
      <c r="M16" s="17"/>
      <c r="N16" s="13">
        <f>K16</f>
        <v>2.5389999999999997</v>
      </c>
      <c r="O16" s="34"/>
      <c r="P16" s="15" t="s">
        <v>70</v>
      </c>
    </row>
    <row r="17" spans="1:16" ht="25.5" customHeight="1">
      <c r="A17" s="64"/>
      <c r="B17" s="65"/>
      <c r="C17" s="65"/>
      <c r="D17" s="6">
        <v>5.773</v>
      </c>
      <c r="E17" s="6">
        <v>9.377</v>
      </c>
      <c r="F17" s="6">
        <f t="shared" si="2"/>
        <v>3.604000000000001</v>
      </c>
      <c r="G17" s="66"/>
      <c r="H17" s="41" t="s">
        <v>76</v>
      </c>
      <c r="I17" s="6">
        <v>5.773</v>
      </c>
      <c r="J17" s="6">
        <v>9.377</v>
      </c>
      <c r="K17" s="13">
        <f t="shared" si="1"/>
        <v>3.604000000000001</v>
      </c>
      <c r="L17" s="9" t="s">
        <v>43</v>
      </c>
      <c r="M17" s="17"/>
      <c r="N17" s="13">
        <v>3.604</v>
      </c>
      <c r="O17" s="34"/>
      <c r="P17" s="15" t="s">
        <v>77</v>
      </c>
    </row>
    <row r="18" spans="1:16" ht="14.25">
      <c r="A18" s="56"/>
      <c r="B18" s="60"/>
      <c r="C18" s="60"/>
      <c r="D18" s="6">
        <v>9.377</v>
      </c>
      <c r="E18" s="6">
        <v>10.646</v>
      </c>
      <c r="F18" s="6">
        <f t="shared" si="2"/>
        <v>1.2690000000000001</v>
      </c>
      <c r="G18" s="58"/>
      <c r="H18" s="41" t="s">
        <v>55</v>
      </c>
      <c r="I18" s="6">
        <v>9.377</v>
      </c>
      <c r="J18" s="6">
        <v>10.646</v>
      </c>
      <c r="K18" s="12">
        <f t="shared" si="1"/>
        <v>1.2690000000000001</v>
      </c>
      <c r="L18" s="28" t="s">
        <v>42</v>
      </c>
      <c r="M18" s="16">
        <f>K18</f>
        <v>1.2690000000000001</v>
      </c>
      <c r="N18" s="18"/>
      <c r="O18" s="34"/>
      <c r="P18" s="15" t="s">
        <v>56</v>
      </c>
    </row>
    <row r="19" spans="1:16" ht="14.25">
      <c r="A19" s="8" t="s">
        <v>36</v>
      </c>
      <c r="B19" s="21" t="s">
        <v>37</v>
      </c>
      <c r="C19" s="21" t="s">
        <v>38</v>
      </c>
      <c r="D19" s="6">
        <v>0.005</v>
      </c>
      <c r="E19" s="6">
        <v>1.51</v>
      </c>
      <c r="F19" s="6">
        <f t="shared" si="2"/>
        <v>1.5050000000000001</v>
      </c>
      <c r="G19" s="22">
        <f>F19</f>
        <v>1.5050000000000001</v>
      </c>
      <c r="H19" s="41" t="s">
        <v>38</v>
      </c>
      <c r="I19" s="6">
        <v>0.005</v>
      </c>
      <c r="J19" s="6">
        <v>1.51</v>
      </c>
      <c r="K19" s="13">
        <f t="shared" si="1"/>
        <v>1.5050000000000001</v>
      </c>
      <c r="L19" s="11" t="s">
        <v>43</v>
      </c>
      <c r="M19" s="17"/>
      <c r="N19" s="13">
        <f>K19</f>
        <v>1.5050000000000001</v>
      </c>
      <c r="O19" s="34"/>
      <c r="P19" s="30" t="s">
        <v>53</v>
      </c>
    </row>
    <row r="20" spans="1:16" ht="15" thickBot="1">
      <c r="A20" s="40" t="s">
        <v>39</v>
      </c>
      <c r="B20" s="39" t="s">
        <v>16</v>
      </c>
      <c r="C20" s="39" t="s">
        <v>40</v>
      </c>
      <c r="D20" s="42">
        <v>0.01</v>
      </c>
      <c r="E20" s="42">
        <v>12.132</v>
      </c>
      <c r="F20" s="42">
        <f t="shared" si="2"/>
        <v>12.122</v>
      </c>
      <c r="G20" s="22">
        <f>F20</f>
        <v>12.122</v>
      </c>
      <c r="H20" s="43" t="s">
        <v>52</v>
      </c>
      <c r="I20" s="42">
        <v>0.01</v>
      </c>
      <c r="J20" s="42">
        <v>12.132</v>
      </c>
      <c r="K20" s="44">
        <f t="shared" si="1"/>
        <v>12.122</v>
      </c>
      <c r="L20" s="45" t="s">
        <v>42</v>
      </c>
      <c r="M20" s="46">
        <f>K20</f>
        <v>12.122</v>
      </c>
      <c r="N20" s="47"/>
      <c r="O20" s="48"/>
      <c r="P20" s="54" t="s">
        <v>4</v>
      </c>
    </row>
    <row r="21" spans="1:15" ht="15" thickBot="1">
      <c r="A21" s="73" t="s">
        <v>62</v>
      </c>
      <c r="B21" s="74"/>
      <c r="C21" s="74"/>
      <c r="D21" s="74"/>
      <c r="E21" s="75"/>
      <c r="F21" s="49">
        <f>SUM(F7:F20)</f>
        <v>59.199999999999996</v>
      </c>
      <c r="G21" s="49">
        <f>SUM(G7:G20)</f>
        <v>59.199999999999996</v>
      </c>
      <c r="H21" s="61" t="s">
        <v>63</v>
      </c>
      <c r="I21" s="62"/>
      <c r="J21" s="63"/>
      <c r="K21" s="49">
        <f>SUM(K7:K20)</f>
        <v>59.199999999999996</v>
      </c>
      <c r="L21" s="50"/>
      <c r="M21" s="51">
        <f>SUM(M7:M20)</f>
        <v>42.38399999999999</v>
      </c>
      <c r="N21" s="52">
        <f>SUM(N7:N20)</f>
        <v>16.816</v>
      </c>
      <c r="O21" s="53">
        <f>SUM(O7:O20)</f>
        <v>0</v>
      </c>
    </row>
    <row r="22" spans="11:15" ht="15" thickBot="1">
      <c r="K22" s="76" t="s">
        <v>64</v>
      </c>
      <c r="L22" s="77"/>
      <c r="M22" s="70">
        <f>M21+N21+O21</f>
        <v>59.19999999999999</v>
      </c>
      <c r="N22" s="71"/>
      <c r="O22" s="72"/>
    </row>
    <row r="23" spans="11:15" ht="15" thickBot="1">
      <c r="K23" s="76" t="s">
        <v>65</v>
      </c>
      <c r="L23" s="77"/>
      <c r="M23" s="70">
        <f>SUM(M7:O20)</f>
        <v>59.199999999999996</v>
      </c>
      <c r="N23" s="71"/>
      <c r="O23" s="72"/>
    </row>
    <row r="24" ht="15" thickBot="1"/>
    <row r="25" spans="1:16" ht="16.5" thickBot="1">
      <c r="A25" s="93" t="s">
        <v>84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</row>
    <row r="26" spans="1:16" ht="22.5" customHeight="1">
      <c r="A26" s="84" t="s">
        <v>66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87">
        <f>M21</f>
        <v>42.38399999999999</v>
      </c>
      <c r="N26" s="88"/>
      <c r="O26" s="89"/>
      <c r="P26" s="35" t="s">
        <v>0</v>
      </c>
    </row>
    <row r="27" spans="1:16" ht="22.5" customHeight="1">
      <c r="A27" s="90" t="s">
        <v>67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2"/>
      <c r="M27" s="81">
        <f>N21</f>
        <v>16.816</v>
      </c>
      <c r="N27" s="82"/>
      <c r="O27" s="83"/>
      <c r="P27" s="36" t="s">
        <v>0</v>
      </c>
    </row>
    <row r="28" spans="1:16" ht="22.5" customHeight="1" thickBot="1">
      <c r="A28" s="78" t="s">
        <v>68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67">
        <f>O21</f>
        <v>0</v>
      </c>
      <c r="N28" s="68"/>
      <c r="O28" s="69"/>
      <c r="P28" s="37" t="s">
        <v>0</v>
      </c>
    </row>
    <row r="29" ht="15" customHeight="1"/>
  </sheetData>
  <sheetProtection/>
  <mergeCells count="37">
    <mergeCell ref="P5:P6"/>
    <mergeCell ref="A2:P2"/>
    <mergeCell ref="D4:F4"/>
    <mergeCell ref="G4:G5"/>
    <mergeCell ref="M4:O4"/>
    <mergeCell ref="L4:L6"/>
    <mergeCell ref="B4:B6"/>
    <mergeCell ref="A4:A6"/>
    <mergeCell ref="A27:L27"/>
    <mergeCell ref="A25:P25"/>
    <mergeCell ref="H4:H6"/>
    <mergeCell ref="C4:C6"/>
    <mergeCell ref="A1:P1"/>
    <mergeCell ref="A3:P3"/>
    <mergeCell ref="J5:J6"/>
    <mergeCell ref="K5:K6"/>
    <mergeCell ref="I4:J4"/>
    <mergeCell ref="I5:I6"/>
    <mergeCell ref="M28:O28"/>
    <mergeCell ref="M23:O23"/>
    <mergeCell ref="A21:E21"/>
    <mergeCell ref="K22:L22"/>
    <mergeCell ref="K23:L23"/>
    <mergeCell ref="A28:L28"/>
    <mergeCell ref="M27:O27"/>
    <mergeCell ref="A26:L26"/>
    <mergeCell ref="M26:O26"/>
    <mergeCell ref="M22:O22"/>
    <mergeCell ref="A9:A10"/>
    <mergeCell ref="G9:G10"/>
    <mergeCell ref="C9:C10"/>
    <mergeCell ref="B9:B10"/>
    <mergeCell ref="H21:J21"/>
    <mergeCell ref="A15:A18"/>
    <mergeCell ref="B15:B18"/>
    <mergeCell ref="C15:C18"/>
    <mergeCell ref="G15:G1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74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2012-10-16T07:29:18Z</cp:lastPrinted>
  <dcterms:created xsi:type="dcterms:W3CDTF">2008-09-26T08:05:27Z</dcterms:created>
  <dcterms:modified xsi:type="dcterms:W3CDTF">2013-10-09T05:22:14Z</dcterms:modified>
  <cp:category/>
  <cp:version/>
  <cp:contentType/>
  <cp:contentStatus/>
</cp:coreProperties>
</file>