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<sst xmlns="http://schemas.openxmlformats.org/spreadsheetml/2006/main" count="105" uniqueCount="77">
  <si>
    <t>km</t>
  </si>
  <si>
    <t>od km</t>
  </si>
  <si>
    <t>1.</t>
  </si>
  <si>
    <t>1694B</t>
  </si>
  <si>
    <t>1704B</t>
  </si>
  <si>
    <t>gmina  Dziadkowice</t>
  </si>
  <si>
    <t>1705B</t>
  </si>
  <si>
    <t>Dołubowo – Siekluki – droga  19</t>
  </si>
  <si>
    <t>5.</t>
  </si>
  <si>
    <t>1709B</t>
  </si>
  <si>
    <t>6.</t>
  </si>
  <si>
    <t>7.</t>
  </si>
  <si>
    <t>14.</t>
  </si>
  <si>
    <t>1754B</t>
  </si>
  <si>
    <t>1755B</t>
  </si>
  <si>
    <t xml:space="preserve">Dziadkowice – Malewice – Hornowo </t>
  </si>
  <si>
    <t xml:space="preserve">Dziadkowice –Hornowo </t>
  </si>
  <si>
    <t xml:space="preserve">gmina   Dziadkowice </t>
  </si>
  <si>
    <t>1716B</t>
  </si>
  <si>
    <t>40.</t>
  </si>
  <si>
    <t>41.</t>
  </si>
  <si>
    <t>42.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</si>
  <si>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</si>
  <si>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</si>
  <si>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</si>
  <si>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</si>
  <si>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</si>
  <si>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</si>
  <si>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Brańsk – Popławy - Holonki – Dołubowo - Dziadkowice</t>
  </si>
  <si>
    <t>Dołubowo – Zaminowo - Sielc – Solniki</t>
  </si>
  <si>
    <t xml:space="preserve">droga 1766B – Nurczyk  - Żerczyce – Zabłocie – Żurobice – Lipiny – Malinowo – Biszewo – Makarki </t>
  </si>
  <si>
    <t xml:space="preserve">Siemiatycze (ul. Słowiczyńska) – Tołwin – Hornowo – Osmola - Dziadkowice </t>
  </si>
  <si>
    <t xml:space="preserve">droga 1754B – Hornowszczyzna – Pokaniewo </t>
  </si>
  <si>
    <t>1756B</t>
  </si>
  <si>
    <t>standard ZUD</t>
  </si>
  <si>
    <t>V</t>
  </si>
  <si>
    <t>VI</t>
  </si>
  <si>
    <t>poza ZUD</t>
  </si>
  <si>
    <t>długość drogi</t>
  </si>
  <si>
    <t>Drohiczyn ( ul. bez nazwy w kierunku Dziadkowic ,  ul. Wojska Polskiego ) –  Sytki – Korzeniówka – Skiwy – Duże – Kłopoty Stanisławy – Malinowo – Korzeniówka - Dziadkowice</t>
  </si>
  <si>
    <t>długość odcinka</t>
  </si>
  <si>
    <t xml:space="preserve">lokalizacja odcinka </t>
  </si>
  <si>
    <t xml:space="preserve">Dołubowo – granica powiatu </t>
  </si>
  <si>
    <t>gmina Milejczyce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</si>
  <si>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</si>
  <si>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</si>
  <si>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</si>
  <si>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</si>
  <si>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</si>
  <si>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</si>
  <si>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</si>
  <si>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</si>
  <si>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</si>
  <si>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</si>
  <si>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</si>
  <si>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</si>
  <si>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</si>
  <si>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>gmina Siemiatycze</t>
  </si>
  <si>
    <t xml:space="preserve">zestawienie długości odcinków według standardów ZUD </t>
  </si>
  <si>
    <t xml:space="preserve">granica powiatu - granica gminy Grodzisk </t>
  </si>
  <si>
    <t>granica gminy Grodzisk - Dołubowo - Dziadkowice</t>
  </si>
  <si>
    <t>gmina Dziadkowice</t>
  </si>
  <si>
    <t xml:space="preserve"> droga 690 - granica gminy Siemiatycze</t>
  </si>
  <si>
    <t xml:space="preserve">gmina Dziadkowice </t>
  </si>
  <si>
    <t>granica gminy Dziadkowice - droga 19</t>
  </si>
  <si>
    <t xml:space="preserve">droga 19 - granica gminy Dziadkowice  </t>
  </si>
  <si>
    <t>granica gminy Grodzisk - Makarki</t>
  </si>
  <si>
    <t xml:space="preserve"> gmina Grodzisk</t>
  </si>
  <si>
    <t>granica gminy Dziadkowice - Hornowo - Dziadkowice</t>
  </si>
  <si>
    <t>droga 1754B - Hornowszczyzna - granica gminy Dziadkowice</t>
  </si>
  <si>
    <t xml:space="preserve">granica gminy Milejczyce - Pokaniewo </t>
  </si>
  <si>
    <t xml:space="preserve">na  terenie   działania   Powiatowego  Zarządu  Dróg  w  Siemiatyczach  </t>
  </si>
  <si>
    <t>granica gminy Siemiatycze  - Dziadkowice</t>
  </si>
  <si>
    <t xml:space="preserve">gmina Grodzisk  </t>
  </si>
  <si>
    <t>WYKAZ    DRÓG    POWIATOWYCH  -  ODŚNIEŻANIE   ZAKRES  F</t>
  </si>
  <si>
    <t>INFORMACJA ZBIORCZA  2013/2014 ROK   -  ZAKRES F</t>
  </si>
  <si>
    <t xml:space="preserve">do  potrzeb  zimowego  utrzymania  dróg  w  sezonie  zimowym    2013 / 2014 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</si>
</sst>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12" borderId="17" xfId="0" applyNumberFormat="1" applyFont="1" applyFill="1" applyBorder="1" applyAlignment="1">
      <alignment horizontal="center" vertical="center" wrapText="1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64" fontId="41" fillId="0" borderId="21" xfId="0" applyNumberFormat="1" applyFont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/>
    </xf>
    <xf numFmtId="164" fontId="2" fillId="33" borderId="24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41" fillId="34" borderId="1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10" borderId="27" xfId="0" applyNumberFormat="1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/>
    </xf>
    <xf numFmtId="164" fontId="2" fillId="33" borderId="28" xfId="0" applyNumberFormat="1" applyFont="1" applyFill="1" applyBorder="1" applyAlignment="1">
      <alignment horizontal="center" vertical="center" wrapText="1"/>
    </xf>
    <xf numFmtId="164" fontId="2" fillId="33" borderId="30" xfId="0" applyNumberFormat="1" applyFont="1" applyFill="1" applyBorder="1" applyAlignment="1">
      <alignment horizontal="center" vertical="center" wrapText="1"/>
    </xf>
    <xf numFmtId="164" fontId="43" fillId="35" borderId="31" xfId="0" applyNumberFormat="1" applyFont="1" applyFill="1" applyBorder="1" applyAlignment="1">
      <alignment horizontal="center" vertical="center"/>
    </xf>
    <xf numFmtId="164" fontId="43" fillId="33" borderId="31" xfId="0" applyNumberFormat="1" applyFont="1" applyFill="1" applyBorder="1" applyAlignment="1">
      <alignment horizontal="center" vertical="center"/>
    </xf>
    <xf numFmtId="164" fontId="43" fillId="12" borderId="31" xfId="0" applyNumberFormat="1" applyFont="1" applyFill="1" applyBorder="1" applyAlignment="1">
      <alignment horizontal="center" vertical="center"/>
    </xf>
    <xf numFmtId="164" fontId="43" fillId="10" borderId="31" xfId="0" applyNumberFormat="1" applyFont="1" applyFill="1" applyBorder="1" applyAlignment="1">
      <alignment horizontal="center" vertical="center"/>
    </xf>
    <xf numFmtId="164" fontId="43" fillId="9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64" fontId="41" fillId="34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164" fontId="41" fillId="0" borderId="27" xfId="0" applyNumberFormat="1" applyFont="1" applyBorder="1" applyAlignment="1">
      <alignment horizontal="center" vertical="center"/>
    </xf>
    <xf numFmtId="164" fontId="41" fillId="0" borderId="33" xfId="0" applyNumberFormat="1" applyFont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164" fontId="41" fillId="0" borderId="37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164" fontId="41" fillId="0" borderId="39" xfId="0" applyNumberFormat="1" applyFont="1" applyBorder="1" applyAlignment="1">
      <alignment horizontal="center" vertical="center" wrapText="1"/>
    </xf>
    <xf numFmtId="164" fontId="41" fillId="0" borderId="36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164" fontId="41" fillId="34" borderId="43" xfId="0" applyNumberFormat="1" applyFont="1" applyFill="1" applyBorder="1" applyAlignment="1">
      <alignment horizontal="center" vertical="center" wrapText="1"/>
    </xf>
    <xf numFmtId="164" fontId="41" fillId="34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164" fontId="41" fillId="34" borderId="27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4" fontId="2" fillId="34" borderId="37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64" fontId="45" fillId="9" borderId="50" xfId="0" applyNumberFormat="1" applyFont="1" applyFill="1" applyBorder="1" applyAlignment="1">
      <alignment horizontal="right" vertical="center"/>
    </xf>
    <xf numFmtId="164" fontId="45" fillId="9" borderId="51" xfId="0" applyNumberFormat="1" applyFont="1" applyFill="1" applyBorder="1" applyAlignment="1">
      <alignment horizontal="right" vertical="center"/>
    </xf>
    <xf numFmtId="164" fontId="45" fillId="9" borderId="52" xfId="0" applyNumberFormat="1" applyFont="1" applyFill="1" applyBorder="1" applyAlignment="1">
      <alignment horizontal="right" vertical="center"/>
    </xf>
    <xf numFmtId="164" fontId="43" fillId="35" borderId="47" xfId="0" applyNumberFormat="1" applyFont="1" applyFill="1" applyBorder="1" applyAlignment="1">
      <alignment horizontal="center"/>
    </xf>
    <xf numFmtId="164" fontId="43" fillId="35" borderId="48" xfId="0" applyNumberFormat="1" applyFont="1" applyFill="1" applyBorder="1" applyAlignment="1">
      <alignment horizontal="center"/>
    </xf>
    <xf numFmtId="164" fontId="43" fillId="35" borderId="49" xfId="0" applyNumberFormat="1" applyFont="1" applyFill="1" applyBorder="1" applyAlignment="1">
      <alignment horizontal="center"/>
    </xf>
    <xf numFmtId="0" fontId="46" fillId="0" borderId="47" xfId="0" applyFont="1" applyBorder="1" applyAlignment="1">
      <alignment horizontal="right" vertical="center"/>
    </xf>
    <xf numFmtId="0" fontId="46" fillId="0" borderId="48" xfId="0" applyFont="1" applyBorder="1" applyAlignment="1">
      <alignment horizontal="right" vertical="center"/>
    </xf>
    <xf numFmtId="0" fontId="46" fillId="0" borderId="49" xfId="0" applyFont="1" applyBorder="1" applyAlignment="1">
      <alignment horizontal="right" vertical="center"/>
    </xf>
    <xf numFmtId="0" fontId="46" fillId="0" borderId="47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42" fillId="0" borderId="53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164" fontId="45" fillId="10" borderId="14" xfId="0" applyNumberFormat="1" applyFont="1" applyFill="1" applyBorder="1" applyAlignment="1">
      <alignment horizontal="right" vertical="center"/>
    </xf>
    <xf numFmtId="164" fontId="45" fillId="10" borderId="54" xfId="0" applyNumberFormat="1" applyFont="1" applyFill="1" applyBorder="1" applyAlignment="1">
      <alignment horizontal="right" vertical="center"/>
    </xf>
    <xf numFmtId="164" fontId="45" fillId="10" borderId="55" xfId="0" applyNumberFormat="1" applyFont="1" applyFill="1" applyBorder="1" applyAlignment="1">
      <alignment horizontal="right" vertical="center"/>
    </xf>
    <xf numFmtId="0" fontId="42" fillId="0" borderId="39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164" fontId="45" fillId="12" borderId="34" xfId="0" applyNumberFormat="1" applyFont="1" applyFill="1" applyBorder="1" applyAlignment="1">
      <alignment horizontal="right" vertical="center"/>
    </xf>
    <xf numFmtId="164" fontId="45" fillId="12" borderId="36" xfId="0" applyNumberFormat="1" applyFont="1" applyFill="1" applyBorder="1" applyAlignment="1">
      <alignment horizontal="right" vertical="center"/>
    </xf>
    <xf numFmtId="164" fontId="45" fillId="12" borderId="35" xfId="0" applyNumberFormat="1" applyFont="1" applyFill="1" applyBorder="1" applyAlignment="1">
      <alignment horizontal="right" vertical="center"/>
    </xf>
    <xf numFmtId="0" fontId="42" fillId="0" borderId="56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/>
    </xf>
    <xf numFmtId="0" fontId="42" fillId="0" borderId="55" xfId="0" applyFont="1" applyBorder="1" applyAlignment="1">
      <alignment horizontal="left" vertical="center"/>
    </xf>
    <xf numFmtId="164" fontId="46" fillId="0" borderId="47" xfId="0" applyNumberFormat="1" applyFont="1" applyBorder="1" applyAlignment="1">
      <alignment horizontal="right" vertical="center"/>
    </xf>
    <xf numFmtId="164" fontId="46" fillId="0" borderId="48" xfId="0" applyNumberFormat="1" applyFont="1" applyBorder="1" applyAlignment="1">
      <alignment horizontal="right" vertical="center"/>
    </xf>
    <xf numFmtId="164" fontId="46" fillId="0" borderId="49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85" zoomScaleNormal="85" zoomScalePageLayoutView="0" workbookViewId="0" topLeftCell="A1">
      <selection activeCell="A1" sqref="A1:P1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0" customHeight="1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" customHeight="1" thickBot="1">
      <c r="A3" s="64" t="s">
        <v>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45" customHeight="1">
      <c r="A4" s="98" t="s">
        <v>22</v>
      </c>
      <c r="B4" s="95" t="s">
        <v>23</v>
      </c>
      <c r="C4" s="84" t="s">
        <v>24</v>
      </c>
      <c r="D4" s="71" t="s">
        <v>54</v>
      </c>
      <c r="E4" s="72"/>
      <c r="F4" s="73"/>
      <c r="G4" s="74" t="s">
        <v>38</v>
      </c>
      <c r="H4" s="84" t="s">
        <v>26</v>
      </c>
      <c r="I4" s="69" t="s">
        <v>41</v>
      </c>
      <c r="J4" s="70"/>
      <c r="K4" s="27" t="s">
        <v>40</v>
      </c>
      <c r="L4" s="81" t="s">
        <v>34</v>
      </c>
      <c r="M4" s="78" t="s">
        <v>58</v>
      </c>
      <c r="N4" s="79"/>
      <c r="O4" s="80"/>
      <c r="P4" s="32" t="s">
        <v>27</v>
      </c>
      <c r="Q4" s="1"/>
    </row>
    <row r="5" spans="1:17" ht="24.75" customHeight="1">
      <c r="A5" s="99"/>
      <c r="B5" s="96"/>
      <c r="C5" s="85"/>
      <c r="D5" s="41" t="s">
        <v>55</v>
      </c>
      <c r="E5" s="41" t="s">
        <v>56</v>
      </c>
      <c r="F5" s="25" t="s">
        <v>40</v>
      </c>
      <c r="G5" s="75"/>
      <c r="H5" s="85"/>
      <c r="I5" s="65" t="s">
        <v>1</v>
      </c>
      <c r="J5" s="65" t="s">
        <v>25</v>
      </c>
      <c r="K5" s="67" t="s">
        <v>0</v>
      </c>
      <c r="L5" s="82"/>
      <c r="M5" s="24" t="s">
        <v>44</v>
      </c>
      <c r="N5" s="15" t="s">
        <v>45</v>
      </c>
      <c r="O5" s="33" t="s">
        <v>37</v>
      </c>
      <c r="P5" s="76" t="s">
        <v>53</v>
      </c>
      <c r="Q5" s="1"/>
    </row>
    <row r="6" spans="1:17" ht="15" thickBot="1">
      <c r="A6" s="100"/>
      <c r="B6" s="97"/>
      <c r="C6" s="86"/>
      <c r="D6" s="28" t="s">
        <v>0</v>
      </c>
      <c r="E6" s="4" t="s">
        <v>0</v>
      </c>
      <c r="F6" s="9" t="s">
        <v>0</v>
      </c>
      <c r="G6" s="29" t="s">
        <v>0</v>
      </c>
      <c r="H6" s="86"/>
      <c r="I6" s="66"/>
      <c r="J6" s="66"/>
      <c r="K6" s="68"/>
      <c r="L6" s="83"/>
      <c r="M6" s="34" t="s">
        <v>0</v>
      </c>
      <c r="N6" s="29" t="s">
        <v>0</v>
      </c>
      <c r="O6" s="35" t="s">
        <v>0</v>
      </c>
      <c r="P6" s="77"/>
      <c r="Q6" s="1"/>
    </row>
    <row r="7" spans="1:17" ht="22.5">
      <c r="A7" s="105" t="s">
        <v>2</v>
      </c>
      <c r="B7" s="89" t="s">
        <v>3</v>
      </c>
      <c r="C7" s="89" t="s">
        <v>28</v>
      </c>
      <c r="D7" s="8">
        <v>12.209</v>
      </c>
      <c r="E7" s="8">
        <v>14.289</v>
      </c>
      <c r="F7" s="8">
        <f aca="true" t="shared" si="0" ref="F7:F15">E7-D7</f>
        <v>2.08</v>
      </c>
      <c r="G7" s="103">
        <f>SUM(F7:F8)</f>
        <v>8.75</v>
      </c>
      <c r="H7" s="60" t="s">
        <v>59</v>
      </c>
      <c r="I7" s="8">
        <v>12.209</v>
      </c>
      <c r="J7" s="8">
        <v>14.289</v>
      </c>
      <c r="K7" s="20">
        <f>J7-I7</f>
        <v>2.08</v>
      </c>
      <c r="L7" s="30" t="s">
        <v>35</v>
      </c>
      <c r="M7" s="19">
        <f aca="true" t="shared" si="1" ref="M7:M12">K7</f>
        <v>2.08</v>
      </c>
      <c r="N7" s="22"/>
      <c r="O7" s="36"/>
      <c r="P7" s="17" t="s">
        <v>73</v>
      </c>
      <c r="Q7" s="1"/>
    </row>
    <row r="8" spans="1:17" ht="22.5">
      <c r="A8" s="94"/>
      <c r="B8" s="90"/>
      <c r="C8" s="90"/>
      <c r="D8" s="8">
        <v>14.289</v>
      </c>
      <c r="E8" s="8">
        <v>20.959</v>
      </c>
      <c r="F8" s="8">
        <f t="shared" si="0"/>
        <v>6.67</v>
      </c>
      <c r="G8" s="104"/>
      <c r="H8" s="60" t="s">
        <v>60</v>
      </c>
      <c r="I8" s="8">
        <v>14.289</v>
      </c>
      <c r="J8" s="8">
        <v>20.959</v>
      </c>
      <c r="K8" s="20">
        <f>J8-I8</f>
        <v>6.67</v>
      </c>
      <c r="L8" s="30" t="s">
        <v>35</v>
      </c>
      <c r="M8" s="19">
        <f t="shared" si="1"/>
        <v>6.67</v>
      </c>
      <c r="N8" s="22"/>
      <c r="O8" s="36"/>
      <c r="P8" s="17" t="s">
        <v>61</v>
      </c>
      <c r="Q8" s="1"/>
    </row>
    <row r="9" spans="1:17" ht="14.25">
      <c r="A9" s="10" t="s">
        <v>8</v>
      </c>
      <c r="B9" s="26" t="s">
        <v>4</v>
      </c>
      <c r="C9" s="26" t="s">
        <v>29</v>
      </c>
      <c r="D9" s="7">
        <v>0.011</v>
      </c>
      <c r="E9" s="7">
        <v>2.51</v>
      </c>
      <c r="F9" s="7">
        <f t="shared" si="0"/>
        <v>2.4989999999999997</v>
      </c>
      <c r="G9" s="43">
        <f>F9</f>
        <v>2.4989999999999997</v>
      </c>
      <c r="H9" s="61" t="s">
        <v>42</v>
      </c>
      <c r="I9" s="7">
        <v>0.011</v>
      </c>
      <c r="J9" s="7">
        <v>2.51</v>
      </c>
      <c r="K9" s="13">
        <f aca="true" t="shared" si="2" ref="K9:K15">J9-I9</f>
        <v>2.4989999999999997</v>
      </c>
      <c r="L9" s="12" t="s">
        <v>35</v>
      </c>
      <c r="M9" s="18">
        <f t="shared" si="1"/>
        <v>2.4989999999999997</v>
      </c>
      <c r="N9" s="23"/>
      <c r="O9" s="37"/>
      <c r="P9" s="16" t="s">
        <v>5</v>
      </c>
      <c r="Q9" s="1"/>
    </row>
    <row r="10" spans="1:17" ht="14.25">
      <c r="A10" s="10" t="s">
        <v>10</v>
      </c>
      <c r="B10" s="26" t="s">
        <v>6</v>
      </c>
      <c r="C10" s="26" t="s">
        <v>7</v>
      </c>
      <c r="D10" s="7">
        <v>0.013</v>
      </c>
      <c r="E10" s="7">
        <v>3.777</v>
      </c>
      <c r="F10" s="7">
        <f t="shared" si="0"/>
        <v>3.7640000000000002</v>
      </c>
      <c r="G10" s="43">
        <f>F10</f>
        <v>3.7640000000000002</v>
      </c>
      <c r="H10" s="61" t="s">
        <v>42</v>
      </c>
      <c r="I10" s="7">
        <v>0.013</v>
      </c>
      <c r="J10" s="7">
        <v>3.777</v>
      </c>
      <c r="K10" s="13">
        <f t="shared" si="2"/>
        <v>3.7640000000000002</v>
      </c>
      <c r="L10" s="12" t="s">
        <v>35</v>
      </c>
      <c r="M10" s="18">
        <f t="shared" si="1"/>
        <v>3.7640000000000002</v>
      </c>
      <c r="N10" s="23"/>
      <c r="O10" s="37"/>
      <c r="P10" s="16" t="s">
        <v>5</v>
      </c>
      <c r="Q10" s="1"/>
    </row>
    <row r="11" spans="1:17" ht="29.25" customHeight="1">
      <c r="A11" s="92" t="s">
        <v>11</v>
      </c>
      <c r="B11" s="91" t="s">
        <v>9</v>
      </c>
      <c r="C11" s="91" t="s">
        <v>39</v>
      </c>
      <c r="D11" s="7">
        <v>12.017</v>
      </c>
      <c r="E11" s="7">
        <v>18.038</v>
      </c>
      <c r="F11" s="7">
        <f t="shared" si="0"/>
        <v>6.021000000000001</v>
      </c>
      <c r="G11" s="87">
        <f>SUM(F11:F12)</f>
        <v>13.442</v>
      </c>
      <c r="H11" s="61" t="s">
        <v>62</v>
      </c>
      <c r="I11" s="7">
        <v>12.017</v>
      </c>
      <c r="J11" s="7">
        <v>18.038</v>
      </c>
      <c r="K11" s="13">
        <f t="shared" si="2"/>
        <v>6.021000000000001</v>
      </c>
      <c r="L11" s="31" t="s">
        <v>35</v>
      </c>
      <c r="M11" s="18">
        <f t="shared" si="1"/>
        <v>6.021000000000001</v>
      </c>
      <c r="N11" s="23"/>
      <c r="O11" s="37"/>
      <c r="P11" s="16" t="s">
        <v>57</v>
      </c>
      <c r="Q11" s="1"/>
    </row>
    <row r="12" spans="1:17" ht="27" customHeight="1">
      <c r="A12" s="94"/>
      <c r="B12" s="90"/>
      <c r="C12" s="90"/>
      <c r="D12" s="7">
        <v>18.038</v>
      </c>
      <c r="E12" s="7">
        <v>25.459</v>
      </c>
      <c r="F12" s="7">
        <f t="shared" si="0"/>
        <v>7.420999999999999</v>
      </c>
      <c r="G12" s="88"/>
      <c r="H12" s="61" t="s">
        <v>72</v>
      </c>
      <c r="I12" s="7">
        <v>18.038</v>
      </c>
      <c r="J12" s="7">
        <v>25.459</v>
      </c>
      <c r="K12" s="13">
        <f t="shared" si="2"/>
        <v>7.420999999999999</v>
      </c>
      <c r="L12" s="31" t="s">
        <v>35</v>
      </c>
      <c r="M12" s="18">
        <f t="shared" si="1"/>
        <v>7.420999999999999</v>
      </c>
      <c r="N12" s="23"/>
      <c r="O12" s="37"/>
      <c r="P12" s="16" t="s">
        <v>61</v>
      </c>
      <c r="Q12" s="1"/>
    </row>
    <row r="13" spans="1:17" ht="23.25" customHeight="1">
      <c r="A13" s="92" t="s">
        <v>12</v>
      </c>
      <c r="B13" s="91" t="s">
        <v>18</v>
      </c>
      <c r="C13" s="91" t="s">
        <v>30</v>
      </c>
      <c r="D13" s="7">
        <v>13.946</v>
      </c>
      <c r="E13" s="7">
        <v>19.111</v>
      </c>
      <c r="F13" s="7">
        <f t="shared" si="0"/>
        <v>5.165000000000001</v>
      </c>
      <c r="G13" s="87">
        <f>SUM(F13:F15)</f>
        <v>15.816999999999998</v>
      </c>
      <c r="H13" s="61" t="s">
        <v>64</v>
      </c>
      <c r="I13" s="7">
        <v>13.946</v>
      </c>
      <c r="J13" s="7">
        <v>19.111</v>
      </c>
      <c r="K13" s="14">
        <f t="shared" si="2"/>
        <v>5.165000000000001</v>
      </c>
      <c r="L13" s="11" t="s">
        <v>36</v>
      </c>
      <c r="M13" s="21"/>
      <c r="N13" s="14">
        <f>K13</f>
        <v>5.165000000000001</v>
      </c>
      <c r="O13" s="37"/>
      <c r="P13" s="42" t="s">
        <v>63</v>
      </c>
      <c r="Q13" s="6"/>
    </row>
    <row r="14" spans="1:17" ht="23.25" customHeight="1">
      <c r="A14" s="93"/>
      <c r="B14" s="102"/>
      <c r="C14" s="102"/>
      <c r="D14" s="7">
        <v>19.138</v>
      </c>
      <c r="E14" s="7">
        <v>26.195</v>
      </c>
      <c r="F14" s="7">
        <f t="shared" si="0"/>
        <v>7.056999999999999</v>
      </c>
      <c r="G14" s="87"/>
      <c r="H14" s="61" t="s">
        <v>65</v>
      </c>
      <c r="I14" s="7">
        <v>19.138</v>
      </c>
      <c r="J14" s="7">
        <v>26.195</v>
      </c>
      <c r="K14" s="14">
        <f t="shared" si="2"/>
        <v>7.056999999999999</v>
      </c>
      <c r="L14" s="11" t="s">
        <v>36</v>
      </c>
      <c r="M14" s="21"/>
      <c r="N14" s="14">
        <f>K14</f>
        <v>7.056999999999999</v>
      </c>
      <c r="O14" s="37"/>
      <c r="P14" s="42" t="s">
        <v>63</v>
      </c>
      <c r="Q14" s="6"/>
    </row>
    <row r="15" spans="1:17" ht="18" customHeight="1">
      <c r="A15" s="94"/>
      <c r="B15" s="90"/>
      <c r="C15" s="90"/>
      <c r="D15" s="7">
        <v>26.195</v>
      </c>
      <c r="E15" s="7">
        <v>29.79</v>
      </c>
      <c r="F15" s="7">
        <f t="shared" si="0"/>
        <v>3.594999999999999</v>
      </c>
      <c r="G15" s="88"/>
      <c r="H15" s="61" t="s">
        <v>66</v>
      </c>
      <c r="I15" s="7">
        <v>26.195</v>
      </c>
      <c r="J15" s="7">
        <v>29.79</v>
      </c>
      <c r="K15" s="14">
        <f t="shared" si="2"/>
        <v>3.594999999999999</v>
      </c>
      <c r="L15" s="11" t="s">
        <v>36</v>
      </c>
      <c r="M15" s="21"/>
      <c r="N15" s="14">
        <f>K15</f>
        <v>3.594999999999999</v>
      </c>
      <c r="O15" s="37"/>
      <c r="P15" s="42" t="s">
        <v>67</v>
      </c>
      <c r="Q15" s="44"/>
    </row>
    <row r="16" spans="1:17" ht="22.5">
      <c r="A16" s="46" t="s">
        <v>19</v>
      </c>
      <c r="B16" s="45" t="s">
        <v>13</v>
      </c>
      <c r="C16" s="45" t="s">
        <v>31</v>
      </c>
      <c r="D16" s="7">
        <v>10.292</v>
      </c>
      <c r="E16" s="7">
        <v>22.615</v>
      </c>
      <c r="F16" s="7">
        <f>E16-D16</f>
        <v>12.322999999999999</v>
      </c>
      <c r="G16" s="47">
        <f>SUM(F16:F16)</f>
        <v>12.322999999999999</v>
      </c>
      <c r="H16" s="61" t="s">
        <v>68</v>
      </c>
      <c r="I16" s="7">
        <v>10.292</v>
      </c>
      <c r="J16" s="7">
        <v>22.615</v>
      </c>
      <c r="K16" s="13">
        <f>J16-I16</f>
        <v>12.322999999999999</v>
      </c>
      <c r="L16" s="31" t="s">
        <v>35</v>
      </c>
      <c r="M16" s="18">
        <f>K16</f>
        <v>12.322999999999999</v>
      </c>
      <c r="N16" s="23"/>
      <c r="O16" s="37"/>
      <c r="P16" s="16" t="s">
        <v>17</v>
      </c>
      <c r="Q16" s="5"/>
    </row>
    <row r="17" spans="1:16" ht="14.25">
      <c r="A17" s="10" t="s">
        <v>20</v>
      </c>
      <c r="B17" s="26" t="s">
        <v>14</v>
      </c>
      <c r="C17" s="26" t="s">
        <v>15</v>
      </c>
      <c r="D17" s="7">
        <v>0.009</v>
      </c>
      <c r="E17" s="7">
        <v>4.755</v>
      </c>
      <c r="F17" s="7">
        <f>E17-D17</f>
        <v>4.7459999999999996</v>
      </c>
      <c r="G17" s="59">
        <f>SUM(F17:F17)</f>
        <v>4.7459999999999996</v>
      </c>
      <c r="H17" s="61" t="s">
        <v>16</v>
      </c>
      <c r="I17" s="7">
        <v>0.009</v>
      </c>
      <c r="J17" s="7">
        <v>4.755</v>
      </c>
      <c r="K17" s="13">
        <f>J17-I17</f>
        <v>4.7459999999999996</v>
      </c>
      <c r="L17" s="31" t="s">
        <v>35</v>
      </c>
      <c r="M17" s="18">
        <f>K17</f>
        <v>4.7459999999999996</v>
      </c>
      <c r="N17" s="23"/>
      <c r="O17" s="37"/>
      <c r="P17" s="16" t="s">
        <v>17</v>
      </c>
    </row>
    <row r="18" spans="1:17" ht="22.5">
      <c r="A18" s="92" t="s">
        <v>21</v>
      </c>
      <c r="B18" s="91" t="s">
        <v>33</v>
      </c>
      <c r="C18" s="91" t="s">
        <v>32</v>
      </c>
      <c r="D18" s="7">
        <v>0.009</v>
      </c>
      <c r="E18" s="7">
        <v>3.428</v>
      </c>
      <c r="F18" s="7">
        <f>E18-D18</f>
        <v>3.419</v>
      </c>
      <c r="G18" s="101">
        <f>SUM(F18:F19)</f>
        <v>9.267999999999999</v>
      </c>
      <c r="H18" s="61" t="s">
        <v>69</v>
      </c>
      <c r="I18" s="7">
        <v>0.009</v>
      </c>
      <c r="J18" s="7">
        <v>3.428</v>
      </c>
      <c r="K18" s="14">
        <f>J18-I18</f>
        <v>3.419</v>
      </c>
      <c r="L18" s="11" t="s">
        <v>36</v>
      </c>
      <c r="M18" s="21"/>
      <c r="N18" s="14">
        <f>K18</f>
        <v>3.419</v>
      </c>
      <c r="O18" s="37"/>
      <c r="P18" s="16" t="s">
        <v>5</v>
      </c>
      <c r="Q18" s="5"/>
    </row>
    <row r="19" spans="1:17" ht="23.25" thickBot="1">
      <c r="A19" s="93"/>
      <c r="B19" s="102"/>
      <c r="C19" s="102"/>
      <c r="D19" s="48">
        <v>3.428</v>
      </c>
      <c r="E19" s="48">
        <v>9.277</v>
      </c>
      <c r="F19" s="48">
        <f>E19-D19</f>
        <v>5.848999999999999</v>
      </c>
      <c r="G19" s="87"/>
      <c r="H19" s="62" t="s">
        <v>70</v>
      </c>
      <c r="I19" s="48">
        <v>3.428</v>
      </c>
      <c r="J19" s="48">
        <v>9.277</v>
      </c>
      <c r="K19" s="49">
        <f>J19-I19</f>
        <v>5.848999999999999</v>
      </c>
      <c r="L19" s="50" t="s">
        <v>36</v>
      </c>
      <c r="M19" s="51"/>
      <c r="N19" s="49">
        <f>K19</f>
        <v>5.848999999999999</v>
      </c>
      <c r="O19" s="52"/>
      <c r="P19" s="58" t="s">
        <v>43</v>
      </c>
      <c r="Q19" s="5"/>
    </row>
    <row r="20" spans="1:15" ht="15" thickBot="1">
      <c r="A20" s="115" t="s">
        <v>46</v>
      </c>
      <c r="B20" s="116"/>
      <c r="C20" s="116"/>
      <c r="D20" s="116"/>
      <c r="E20" s="117"/>
      <c r="F20" s="53">
        <f>SUM(F7:F19)</f>
        <v>70.609</v>
      </c>
      <c r="G20" s="53">
        <f>SUM(G7:G19)</f>
        <v>70.609</v>
      </c>
      <c r="H20" s="135" t="s">
        <v>47</v>
      </c>
      <c r="I20" s="136"/>
      <c r="J20" s="137"/>
      <c r="K20" s="53">
        <f>SUM(K7:K19)</f>
        <v>70.609</v>
      </c>
      <c r="L20" s="54"/>
      <c r="M20" s="55">
        <f>SUM(M7:M19)</f>
        <v>45.524</v>
      </c>
      <c r="N20" s="56">
        <f>SUM(N7:N19)</f>
        <v>25.084999999999997</v>
      </c>
      <c r="O20" s="57">
        <f>SUM(O7:O19)</f>
        <v>0</v>
      </c>
    </row>
    <row r="21" spans="11:15" ht="15" thickBot="1">
      <c r="K21" s="118" t="s">
        <v>48</v>
      </c>
      <c r="L21" s="119"/>
      <c r="M21" s="112">
        <f>M20+N20+O20</f>
        <v>70.609</v>
      </c>
      <c r="N21" s="113"/>
      <c r="O21" s="114"/>
    </row>
    <row r="22" spans="11:15" ht="15" thickBot="1">
      <c r="K22" s="118" t="s">
        <v>49</v>
      </c>
      <c r="L22" s="119"/>
      <c r="M22" s="112">
        <f>SUM(M7:O19)</f>
        <v>70.609</v>
      </c>
      <c r="N22" s="113"/>
      <c r="O22" s="114"/>
    </row>
    <row r="23" ht="15" thickBot="1"/>
    <row r="24" spans="1:16" ht="16.5" thickBot="1">
      <c r="A24" s="106" t="s">
        <v>75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ht="22.5" customHeight="1">
      <c r="A25" s="126" t="s">
        <v>50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129">
        <f>M20</f>
        <v>45.524</v>
      </c>
      <c r="N25" s="130"/>
      <c r="O25" s="131"/>
      <c r="P25" s="38" t="s">
        <v>0</v>
      </c>
    </row>
    <row r="26" spans="1:16" ht="22.5" customHeight="1">
      <c r="A26" s="132" t="s">
        <v>51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123">
        <f>N20</f>
        <v>25.084999999999997</v>
      </c>
      <c r="N26" s="124"/>
      <c r="O26" s="125"/>
      <c r="P26" s="39" t="s">
        <v>0</v>
      </c>
    </row>
    <row r="27" spans="1:16" ht="22.5" customHeight="1" thickBot="1">
      <c r="A27" s="120" t="s">
        <v>52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  <c r="M27" s="109">
        <f>O20</f>
        <v>0</v>
      </c>
      <c r="N27" s="110"/>
      <c r="O27" s="111"/>
      <c r="P27" s="40" t="s">
        <v>0</v>
      </c>
    </row>
    <row r="28" ht="15" customHeight="1"/>
  </sheetData>
  <sheetProtection/>
  <mergeCells count="45">
    <mergeCell ref="A27:L27"/>
    <mergeCell ref="M26:O26"/>
    <mergeCell ref="A25:L25"/>
    <mergeCell ref="M25:O25"/>
    <mergeCell ref="A26:L26"/>
    <mergeCell ref="H20:J20"/>
    <mergeCell ref="M21:O21"/>
    <mergeCell ref="B13:B15"/>
    <mergeCell ref="C13:C15"/>
    <mergeCell ref="B11:B12"/>
    <mergeCell ref="A11:A12"/>
    <mergeCell ref="A24:P24"/>
    <mergeCell ref="M27:O27"/>
    <mergeCell ref="M22:O22"/>
    <mergeCell ref="A20:E20"/>
    <mergeCell ref="K21:L21"/>
    <mergeCell ref="K22:L22"/>
    <mergeCell ref="A13:A15"/>
    <mergeCell ref="B4:B6"/>
    <mergeCell ref="A4:A6"/>
    <mergeCell ref="B7:B8"/>
    <mergeCell ref="G18:G19"/>
    <mergeCell ref="A18:A19"/>
    <mergeCell ref="C18:C19"/>
    <mergeCell ref="B18:B19"/>
    <mergeCell ref="G7:G8"/>
    <mergeCell ref="A7:A8"/>
    <mergeCell ref="M4:O4"/>
    <mergeCell ref="L4:L6"/>
    <mergeCell ref="H4:H6"/>
    <mergeCell ref="C4:C6"/>
    <mergeCell ref="G13:G15"/>
    <mergeCell ref="C7:C8"/>
    <mergeCell ref="G11:G12"/>
    <mergeCell ref="C11:C12"/>
    <mergeCell ref="A1:P1"/>
    <mergeCell ref="A3:P3"/>
    <mergeCell ref="J5:J6"/>
    <mergeCell ref="K5:K6"/>
    <mergeCell ref="I4:J4"/>
    <mergeCell ref="I5:I6"/>
    <mergeCell ref="D4:F4"/>
    <mergeCell ref="G4:G5"/>
    <mergeCell ref="P5:P6"/>
    <mergeCell ref="A2:P2"/>
  </mergeCells>
  <printOptions/>
  <pageMargins left="0.31496062992125984" right="0.11811023622047245" top="0.7480314960629921" bottom="0.35433070866141736" header="0.31496062992125984" footer="0.31496062992125984"/>
  <pageSetup horizontalDpi="300" verticalDpi="300" orientation="landscape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2012-10-16T07:26:00Z</cp:lastPrinted>
  <dcterms:created xsi:type="dcterms:W3CDTF">2008-09-26T08:05:27Z</dcterms:created>
  <dcterms:modified xsi:type="dcterms:W3CDTF">2013-10-09T05:20:45Z</dcterms:modified>
  <cp:category/>
  <cp:version/>
  <cp:contentType/>
  <cp:contentStatus/>
</cp:coreProperties>
</file>