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<sst xmlns="http://schemas.openxmlformats.org/spreadsheetml/2006/main" count="93" uniqueCount="71">
  <si>
    <t>km</t>
  </si>
  <si>
    <t>od km</t>
  </si>
  <si>
    <t>14.</t>
  </si>
  <si>
    <t>15.</t>
  </si>
  <si>
    <t>1716B</t>
  </si>
  <si>
    <t>1765B</t>
  </si>
  <si>
    <t>1766B</t>
  </si>
  <si>
    <t>1768B</t>
  </si>
  <si>
    <t>1769B</t>
  </si>
  <si>
    <t>1771B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</si>
  <si>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</si>
  <si>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</si>
  <si>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</si>
  <si>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</si>
  <si>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</si>
  <si>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</si>
  <si>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droga 1766B – Nurczyk  - Żerczyce – Zabłocie – Żurobice – Lipiny – Malinowo – Biszewo – Makarki </t>
  </si>
  <si>
    <t xml:space="preserve">droga 1771B – Werpol – Litwinowicze 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</si>
  <si>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</si>
  <si>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</si>
  <si>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1717B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</si>
  <si>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</si>
  <si>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</si>
  <si>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</si>
  <si>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</si>
  <si>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</si>
  <si>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</si>
  <si>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54.</t>
  </si>
  <si>
    <t>Radziwiłłówka –  droga 1765B ( Augustynka )</t>
  </si>
  <si>
    <t>standard ZUD</t>
  </si>
  <si>
    <t>V</t>
  </si>
  <si>
    <t>VI</t>
  </si>
  <si>
    <t>poza ZUD</t>
  </si>
  <si>
    <t>długość drogi</t>
  </si>
  <si>
    <t xml:space="preserve">gmina Nurzec-Stacja , </t>
  </si>
  <si>
    <t>długość odcinka</t>
  </si>
  <si>
    <t xml:space="preserve">lokalizacja odcinka </t>
  </si>
  <si>
    <t>gmina  Nurzec - Stacja</t>
  </si>
  <si>
    <t xml:space="preserve">droga 1771B – Werpol - droga 1768B </t>
  </si>
  <si>
    <t>droga 1768B - Litwinowicze</t>
  </si>
  <si>
    <t xml:space="preserve">Żerczyce - droga 1766B 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</si>
  <si>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</si>
  <si>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</si>
  <si>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</si>
  <si>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</si>
  <si>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</si>
  <si>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</si>
  <si>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</si>
  <si>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</si>
  <si>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</si>
  <si>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</si>
  <si>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</si>
  <si>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</si>
  <si>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</si>
  <si>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</si>
  <si>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</si>
  <si>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>gmina Siemiatycze</t>
  </si>
  <si>
    <t xml:space="preserve">zestawienie długości odcinków według standardów ZUD </t>
  </si>
  <si>
    <t>granica gminy Nurzec Stacja - Augustynka</t>
  </si>
  <si>
    <t xml:space="preserve">gmina Nurzec - Stacja </t>
  </si>
  <si>
    <t>granica gminy Nurzec Stacja - granica powiatu siemiatyckiego</t>
  </si>
  <si>
    <t>gmina Nurzec Stacja</t>
  </si>
  <si>
    <t xml:space="preserve">Siemichocze – granica gminy Mielnik </t>
  </si>
  <si>
    <t xml:space="preserve">granica gminy Nurzec Stacja – Wyczółki </t>
  </si>
  <si>
    <t>granica gminy Siemiatycze - granica gminy Dziadkowice</t>
  </si>
  <si>
    <t xml:space="preserve">droga 1766B – Nurczyk  - Żerczyce ( droga 693 ) </t>
  </si>
  <si>
    <t xml:space="preserve">( droga 693 ) Żerczyce - granica gminy Nurzec Stacja </t>
  </si>
  <si>
    <t xml:space="preserve">na  terenie   działania   Powiatowego  Zarządu  Dróg  w  Siemiatyczach  </t>
  </si>
  <si>
    <t>WYKAZ    DRÓG    POWIATOWYCH  -  ODŚNIEŻANIE   ZAKRES  G</t>
  </si>
  <si>
    <t>INFORMACJA ZBIORCZA  2012/2013 ROK   -  ZAKRES G</t>
  </si>
  <si>
    <t xml:space="preserve">do  potrzeb  zimowego  utrzymania  dróg  w  sezonie  zimowym    2012 / 2013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</si>
</sst>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2"/>
      <color theme="1"/>
      <name val="Arial"/>
      <family val="2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3" fillId="12" borderId="16" xfId="0" applyNumberFormat="1" applyFont="1" applyFill="1" applyBorder="1" applyAlignment="1">
      <alignment horizontal="center" vertical="center"/>
    </xf>
    <xf numFmtId="164" fontId="43" fillId="10" borderId="16" xfId="0" applyNumberFormat="1" applyFont="1" applyFill="1" applyBorder="1" applyAlignment="1">
      <alignment horizontal="center" vertical="center"/>
    </xf>
    <xf numFmtId="164" fontId="43" fillId="9" borderId="16" xfId="0" applyNumberFormat="1" applyFont="1" applyFill="1" applyBorder="1" applyAlignment="1">
      <alignment horizontal="center" vertical="center"/>
    </xf>
    <xf numFmtId="164" fontId="43" fillId="34" borderId="16" xfId="0" applyNumberFormat="1" applyFont="1" applyFill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2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64" fontId="2" fillId="12" borderId="10" xfId="0" applyNumberFormat="1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32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164" fontId="45" fillId="10" borderId="13" xfId="0" applyNumberFormat="1" applyFont="1" applyFill="1" applyBorder="1" applyAlignment="1">
      <alignment horizontal="right" vertical="center"/>
    </xf>
    <xf numFmtId="164" fontId="45" fillId="10" borderId="37" xfId="0" applyNumberFormat="1" applyFont="1" applyFill="1" applyBorder="1" applyAlignment="1">
      <alignment horizontal="right" vertical="center"/>
    </xf>
    <xf numFmtId="164" fontId="45" fillId="10" borderId="38" xfId="0" applyNumberFormat="1" applyFont="1" applyFill="1" applyBorder="1" applyAlignment="1">
      <alignment horizontal="right" vertical="center"/>
    </xf>
    <xf numFmtId="164" fontId="43" fillId="34" borderId="28" xfId="0" applyNumberFormat="1" applyFont="1" applyFill="1" applyBorder="1" applyAlignment="1">
      <alignment horizontal="center"/>
    </xf>
    <xf numFmtId="164" fontId="43" fillId="34" borderId="29" xfId="0" applyNumberFormat="1" applyFont="1" applyFill="1" applyBorder="1" applyAlignment="1">
      <alignment horizontal="center"/>
    </xf>
    <xf numFmtId="164" fontId="43" fillId="34" borderId="3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5" fillId="12" borderId="42" xfId="0" applyNumberFormat="1" applyFont="1" applyFill="1" applyBorder="1" applyAlignment="1">
      <alignment horizontal="right" vertical="center"/>
    </xf>
    <xf numFmtId="164" fontId="45" fillId="12" borderId="40" xfId="0" applyNumberFormat="1" applyFont="1" applyFill="1" applyBorder="1" applyAlignment="1">
      <alignment horizontal="right" vertical="center"/>
    </xf>
    <xf numFmtId="164" fontId="45" fillId="12" borderId="41" xfId="0" applyNumberFormat="1" applyFont="1" applyFill="1" applyBorder="1" applyAlignment="1">
      <alignment horizontal="right" vertical="center"/>
    </xf>
    <xf numFmtId="0" fontId="44" fillId="0" borderId="43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164" fontId="47" fillId="0" borderId="44" xfId="0" applyNumberFormat="1" applyFont="1" applyBorder="1" applyAlignment="1">
      <alignment horizontal="right" vertical="center"/>
    </xf>
    <xf numFmtId="164" fontId="47" fillId="0" borderId="45" xfId="0" applyNumberFormat="1" applyFont="1" applyBorder="1" applyAlignment="1">
      <alignment horizontal="right" vertical="center"/>
    </xf>
    <xf numFmtId="164" fontId="47" fillId="0" borderId="46" xfId="0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4" fontId="42" fillId="0" borderId="31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42" fillId="0" borderId="39" xfId="0" applyNumberFormat="1" applyFont="1" applyBorder="1" applyAlignment="1">
      <alignment horizontal="center" vertical="center" wrapText="1"/>
    </xf>
    <xf numFmtId="164" fontId="42" fillId="0" borderId="40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164" fontId="45" fillId="9" borderId="26" xfId="0" applyNumberFormat="1" applyFont="1" applyFill="1" applyBorder="1" applyAlignment="1">
      <alignment horizontal="right" vertical="center"/>
    </xf>
    <xf numFmtId="164" fontId="45" fillId="9" borderId="35" xfId="0" applyNumberFormat="1" applyFont="1" applyFill="1" applyBorder="1" applyAlignment="1">
      <alignment horizontal="right" vertical="center"/>
    </xf>
    <xf numFmtId="164" fontId="45" fillId="9" borderId="36" xfId="0" applyNumberFormat="1" applyFont="1" applyFill="1" applyBorder="1" applyAlignment="1">
      <alignment horizontal="right" vertical="center"/>
    </xf>
    <xf numFmtId="0" fontId="47" fillId="0" borderId="44" xfId="0" applyFont="1" applyBorder="1" applyAlignment="1">
      <alignment horizontal="right" vertical="center"/>
    </xf>
    <xf numFmtId="0" fontId="47" fillId="0" borderId="45" xfId="0" applyFont="1" applyBorder="1" applyAlignment="1">
      <alignment horizontal="right" vertical="center"/>
    </xf>
    <xf numFmtId="0" fontId="47" fillId="0" borderId="46" xfId="0" applyFont="1" applyBorder="1" applyAlignment="1">
      <alignment horizontal="right" vertical="center"/>
    </xf>
    <xf numFmtId="0" fontId="47" fillId="0" borderId="28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33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PageLayoutView="0" workbookViewId="0" topLeftCell="A1">
      <selection activeCell="A2" sqref="A2:P2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30" customHeight="1">
      <c r="A2" s="83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0" customHeight="1" thickBot="1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45" customHeight="1">
      <c r="A4" s="111" t="s">
        <v>10</v>
      </c>
      <c r="B4" s="108" t="s">
        <v>11</v>
      </c>
      <c r="C4" s="66" t="s">
        <v>12</v>
      </c>
      <c r="D4" s="131" t="s">
        <v>52</v>
      </c>
      <c r="E4" s="132"/>
      <c r="F4" s="133"/>
      <c r="G4" s="100" t="s">
        <v>33</v>
      </c>
      <c r="H4" s="66" t="s">
        <v>14</v>
      </c>
      <c r="I4" s="129" t="s">
        <v>36</v>
      </c>
      <c r="J4" s="130"/>
      <c r="K4" s="28" t="s">
        <v>35</v>
      </c>
      <c r="L4" s="105" t="s">
        <v>29</v>
      </c>
      <c r="M4" s="102" t="s">
        <v>57</v>
      </c>
      <c r="N4" s="103"/>
      <c r="O4" s="104"/>
      <c r="P4" s="34" t="s">
        <v>15</v>
      </c>
      <c r="Q4" s="1"/>
    </row>
    <row r="5" spans="1:17" ht="24.75" customHeight="1">
      <c r="A5" s="112"/>
      <c r="B5" s="109"/>
      <c r="C5" s="67"/>
      <c r="D5" s="44" t="s">
        <v>53</v>
      </c>
      <c r="E5" s="44" t="s">
        <v>54</v>
      </c>
      <c r="F5" s="27" t="s">
        <v>35</v>
      </c>
      <c r="G5" s="101"/>
      <c r="H5" s="67"/>
      <c r="I5" s="123" t="s">
        <v>1</v>
      </c>
      <c r="J5" s="123" t="s">
        <v>13</v>
      </c>
      <c r="K5" s="125" t="s">
        <v>0</v>
      </c>
      <c r="L5" s="106"/>
      <c r="M5" s="25" t="s">
        <v>41</v>
      </c>
      <c r="N5" s="16" t="s">
        <v>42</v>
      </c>
      <c r="O5" s="36" t="s">
        <v>32</v>
      </c>
      <c r="P5" s="84" t="s">
        <v>50</v>
      </c>
      <c r="Q5" s="1"/>
    </row>
    <row r="6" spans="1:17" ht="15" thickBot="1">
      <c r="A6" s="113"/>
      <c r="B6" s="110"/>
      <c r="C6" s="68"/>
      <c r="D6" s="31" t="s">
        <v>0</v>
      </c>
      <c r="E6" s="4" t="s">
        <v>0</v>
      </c>
      <c r="F6" s="9" t="s">
        <v>0</v>
      </c>
      <c r="G6" s="32" t="s">
        <v>0</v>
      </c>
      <c r="H6" s="68"/>
      <c r="I6" s="124"/>
      <c r="J6" s="124"/>
      <c r="K6" s="126"/>
      <c r="L6" s="107"/>
      <c r="M6" s="37" t="s">
        <v>0</v>
      </c>
      <c r="N6" s="32" t="s">
        <v>0</v>
      </c>
      <c r="O6" s="38" t="s">
        <v>0</v>
      </c>
      <c r="P6" s="85"/>
      <c r="Q6" s="1"/>
    </row>
    <row r="7" spans="1:17" ht="32.25" customHeight="1">
      <c r="A7" s="98" t="s">
        <v>2</v>
      </c>
      <c r="B7" s="69" t="s">
        <v>4</v>
      </c>
      <c r="C7" s="69" t="s">
        <v>16</v>
      </c>
      <c r="D7" s="7">
        <v>0.018</v>
      </c>
      <c r="E7" s="7">
        <v>5.632</v>
      </c>
      <c r="F7" s="7">
        <f aca="true" t="shared" si="0" ref="F7:F16">E7-D7</f>
        <v>5.614</v>
      </c>
      <c r="G7" s="71">
        <f>SUM(F7:F9)</f>
        <v>13.914</v>
      </c>
      <c r="H7" s="54" t="s">
        <v>65</v>
      </c>
      <c r="I7" s="7">
        <v>0.018</v>
      </c>
      <c r="J7" s="7">
        <v>5.632</v>
      </c>
      <c r="K7" s="15">
        <f aca="true" t="shared" si="1" ref="K7:K16">J7-I7</f>
        <v>5.614</v>
      </c>
      <c r="L7" s="11" t="s">
        <v>31</v>
      </c>
      <c r="M7" s="19"/>
      <c r="N7" s="15">
        <f>K7</f>
        <v>5.614</v>
      </c>
      <c r="O7" s="39"/>
      <c r="P7" s="45" t="s">
        <v>55</v>
      </c>
      <c r="Q7" s="6"/>
    </row>
    <row r="8" spans="1:17" ht="29.25" customHeight="1">
      <c r="A8" s="127"/>
      <c r="B8" s="128"/>
      <c r="C8" s="128"/>
      <c r="D8" s="7">
        <v>5.646</v>
      </c>
      <c r="E8" s="7">
        <v>12.013</v>
      </c>
      <c r="F8" s="7">
        <f t="shared" si="0"/>
        <v>6.367</v>
      </c>
      <c r="G8" s="72"/>
      <c r="H8" s="54" t="s">
        <v>66</v>
      </c>
      <c r="I8" s="7">
        <v>5.646</v>
      </c>
      <c r="J8" s="7">
        <v>12.013</v>
      </c>
      <c r="K8" s="15">
        <f t="shared" si="1"/>
        <v>6.367</v>
      </c>
      <c r="L8" s="11" t="s">
        <v>31</v>
      </c>
      <c r="M8" s="19"/>
      <c r="N8" s="15">
        <f>K8</f>
        <v>6.367</v>
      </c>
      <c r="O8" s="39"/>
      <c r="P8" s="45" t="s">
        <v>55</v>
      </c>
      <c r="Q8" s="6"/>
    </row>
    <row r="9" spans="1:17" ht="23.25" customHeight="1">
      <c r="A9" s="127"/>
      <c r="B9" s="128"/>
      <c r="C9" s="128"/>
      <c r="D9" s="7">
        <v>12.013</v>
      </c>
      <c r="E9" s="7">
        <v>13.946</v>
      </c>
      <c r="F9" s="7">
        <f t="shared" si="0"/>
        <v>1.9329999999999998</v>
      </c>
      <c r="G9" s="72"/>
      <c r="H9" s="54" t="s">
        <v>64</v>
      </c>
      <c r="I9" s="7">
        <v>12.013</v>
      </c>
      <c r="J9" s="7">
        <v>13.946</v>
      </c>
      <c r="K9" s="15">
        <f t="shared" si="1"/>
        <v>1.9329999999999998</v>
      </c>
      <c r="L9" s="11" t="s">
        <v>31</v>
      </c>
      <c r="M9" s="19"/>
      <c r="N9" s="15">
        <f>K9</f>
        <v>1.9329999999999998</v>
      </c>
      <c r="O9" s="39"/>
      <c r="P9" s="45" t="s">
        <v>56</v>
      </c>
      <c r="Q9" s="6"/>
    </row>
    <row r="10" spans="1:18" ht="14.25">
      <c r="A10" s="98" t="s">
        <v>3</v>
      </c>
      <c r="B10" s="69" t="s">
        <v>20</v>
      </c>
      <c r="C10" s="69" t="s">
        <v>17</v>
      </c>
      <c r="D10" s="7">
        <v>0.005</v>
      </c>
      <c r="E10" s="7">
        <v>6.073</v>
      </c>
      <c r="F10" s="7">
        <f t="shared" si="0"/>
        <v>6.0680000000000005</v>
      </c>
      <c r="G10" s="71">
        <f>SUM(F10:F11)</f>
        <v>10.791</v>
      </c>
      <c r="H10" s="55" t="s">
        <v>38</v>
      </c>
      <c r="I10" s="7">
        <v>0.005</v>
      </c>
      <c r="J10" s="7">
        <v>6.073</v>
      </c>
      <c r="K10" s="15">
        <f t="shared" si="1"/>
        <v>6.0680000000000005</v>
      </c>
      <c r="L10" s="13" t="s">
        <v>31</v>
      </c>
      <c r="M10" s="19"/>
      <c r="N10" s="15">
        <f>K10</f>
        <v>6.0680000000000005</v>
      </c>
      <c r="O10" s="39"/>
      <c r="P10" s="35" t="s">
        <v>51</v>
      </c>
      <c r="Q10" s="6"/>
      <c r="R10" s="5"/>
    </row>
    <row r="11" spans="1:17" ht="14.25">
      <c r="A11" s="99"/>
      <c r="B11" s="70"/>
      <c r="C11" s="70"/>
      <c r="D11" s="7">
        <v>6.073</v>
      </c>
      <c r="E11" s="7">
        <v>10.796</v>
      </c>
      <c r="F11" s="7">
        <f t="shared" si="0"/>
        <v>4.722999999999999</v>
      </c>
      <c r="G11" s="73"/>
      <c r="H11" s="56" t="s">
        <v>39</v>
      </c>
      <c r="I11" s="7">
        <v>6.073</v>
      </c>
      <c r="J11" s="7">
        <v>10.796</v>
      </c>
      <c r="K11" s="15">
        <f t="shared" si="1"/>
        <v>4.722999999999999</v>
      </c>
      <c r="L11" s="13" t="s">
        <v>31</v>
      </c>
      <c r="M11" s="19"/>
      <c r="N11" s="15">
        <f>K11</f>
        <v>4.722999999999999</v>
      </c>
      <c r="O11" s="39"/>
      <c r="P11" s="35" t="s">
        <v>51</v>
      </c>
      <c r="Q11" s="6"/>
    </row>
    <row r="12" spans="1:16" ht="14.25">
      <c r="A12" s="48" t="s">
        <v>21</v>
      </c>
      <c r="B12" s="49" t="s">
        <v>5</v>
      </c>
      <c r="C12" s="49" t="s">
        <v>18</v>
      </c>
      <c r="D12" s="7">
        <v>0.006</v>
      </c>
      <c r="E12" s="7">
        <v>12.456</v>
      </c>
      <c r="F12" s="7">
        <f t="shared" si="0"/>
        <v>12.45</v>
      </c>
      <c r="G12" s="47">
        <f>F12</f>
        <v>12.45</v>
      </c>
      <c r="H12" s="54" t="s">
        <v>40</v>
      </c>
      <c r="I12" s="7">
        <v>0.006</v>
      </c>
      <c r="J12" s="7">
        <v>12.456</v>
      </c>
      <c r="K12" s="14">
        <f t="shared" si="1"/>
        <v>12.45</v>
      </c>
      <c r="L12" s="33" t="s">
        <v>30</v>
      </c>
      <c r="M12" s="18">
        <f>K12</f>
        <v>12.45</v>
      </c>
      <c r="N12" s="20"/>
      <c r="O12" s="39"/>
      <c r="P12" s="35" t="s">
        <v>34</v>
      </c>
    </row>
    <row r="13" spans="1:16" ht="22.5">
      <c r="A13" s="48" t="s">
        <v>22</v>
      </c>
      <c r="B13" s="50" t="s">
        <v>6</v>
      </c>
      <c r="C13" s="50" t="s">
        <v>19</v>
      </c>
      <c r="D13" s="7">
        <v>4.8</v>
      </c>
      <c r="E13" s="7">
        <v>18.913</v>
      </c>
      <c r="F13" s="7">
        <f t="shared" si="0"/>
        <v>14.113</v>
      </c>
      <c r="G13" s="53">
        <f>SUM(F13:F13)</f>
        <v>14.113</v>
      </c>
      <c r="H13" s="54" t="s">
        <v>63</v>
      </c>
      <c r="I13" s="7">
        <v>4.8</v>
      </c>
      <c r="J13" s="7">
        <v>18.913</v>
      </c>
      <c r="K13" s="14">
        <f t="shared" si="1"/>
        <v>14.113</v>
      </c>
      <c r="L13" s="33" t="s">
        <v>30</v>
      </c>
      <c r="M13" s="18">
        <f>K13</f>
        <v>14.113</v>
      </c>
      <c r="N13" s="20"/>
      <c r="O13" s="39"/>
      <c r="P13" s="17" t="s">
        <v>51</v>
      </c>
    </row>
    <row r="14" spans="1:16" ht="22.5">
      <c r="A14" s="51" t="s">
        <v>23</v>
      </c>
      <c r="B14" s="50" t="s">
        <v>7</v>
      </c>
      <c r="C14" s="50" t="s">
        <v>24</v>
      </c>
      <c r="D14" s="7">
        <v>0.01</v>
      </c>
      <c r="E14" s="7">
        <v>3.805</v>
      </c>
      <c r="F14" s="7">
        <f t="shared" si="0"/>
        <v>3.7950000000000004</v>
      </c>
      <c r="G14" s="52">
        <f>SUM(F14:F14)</f>
        <v>3.7950000000000004</v>
      </c>
      <c r="H14" s="54" t="s">
        <v>62</v>
      </c>
      <c r="I14" s="7">
        <v>0.01</v>
      </c>
      <c r="J14" s="7">
        <v>3.805</v>
      </c>
      <c r="K14" s="14">
        <f t="shared" si="1"/>
        <v>3.7950000000000004</v>
      </c>
      <c r="L14" s="33" t="s">
        <v>30</v>
      </c>
      <c r="M14" s="18">
        <f>K14</f>
        <v>3.7950000000000004</v>
      </c>
      <c r="N14" s="20"/>
      <c r="O14" s="39"/>
      <c r="P14" s="17" t="s">
        <v>37</v>
      </c>
    </row>
    <row r="15" spans="1:16" ht="31.5" customHeight="1">
      <c r="A15" s="51" t="s">
        <v>25</v>
      </c>
      <c r="B15" s="50" t="s">
        <v>8</v>
      </c>
      <c r="C15" s="50" t="s">
        <v>26</v>
      </c>
      <c r="D15" s="7">
        <v>6.511</v>
      </c>
      <c r="E15" s="7">
        <v>13.576</v>
      </c>
      <c r="F15" s="7">
        <f t="shared" si="0"/>
        <v>7.065</v>
      </c>
      <c r="G15" s="46">
        <f>SUM(F15:F15)</f>
        <v>7.065</v>
      </c>
      <c r="H15" s="54" t="s">
        <v>60</v>
      </c>
      <c r="I15" s="7">
        <v>6.511</v>
      </c>
      <c r="J15" s="7">
        <v>13.576</v>
      </c>
      <c r="K15" s="14">
        <f t="shared" si="1"/>
        <v>7.065</v>
      </c>
      <c r="L15" s="12" t="s">
        <v>30</v>
      </c>
      <c r="M15" s="18">
        <f>K15</f>
        <v>7.065</v>
      </c>
      <c r="N15" s="20"/>
      <c r="O15" s="39"/>
      <c r="P15" s="17" t="s">
        <v>61</v>
      </c>
    </row>
    <row r="16" spans="1:16" ht="33.75" customHeight="1" thickBot="1">
      <c r="A16" s="10" t="s">
        <v>27</v>
      </c>
      <c r="B16" s="29" t="s">
        <v>9</v>
      </c>
      <c r="C16" s="29" t="s">
        <v>28</v>
      </c>
      <c r="D16" s="8">
        <v>4.01</v>
      </c>
      <c r="E16" s="8">
        <v>11.16</v>
      </c>
      <c r="F16" s="8">
        <f t="shared" si="0"/>
        <v>7.15</v>
      </c>
      <c r="G16" s="30">
        <f>SUM(F16:F16)</f>
        <v>7.15</v>
      </c>
      <c r="H16" s="57" t="s">
        <v>58</v>
      </c>
      <c r="I16" s="8">
        <v>4.01</v>
      </c>
      <c r="J16" s="8">
        <v>11.16</v>
      </c>
      <c r="K16" s="58">
        <f t="shared" si="1"/>
        <v>7.15</v>
      </c>
      <c r="L16" s="59" t="s">
        <v>30</v>
      </c>
      <c r="M16" s="60">
        <f>K16</f>
        <v>7.15</v>
      </c>
      <c r="N16" s="61"/>
      <c r="O16" s="40"/>
      <c r="P16" s="62" t="s">
        <v>59</v>
      </c>
    </row>
    <row r="17" spans="1:15" ht="15" thickBot="1">
      <c r="A17" s="117" t="s">
        <v>43</v>
      </c>
      <c r="B17" s="118"/>
      <c r="C17" s="118"/>
      <c r="D17" s="118"/>
      <c r="E17" s="119"/>
      <c r="F17" s="24">
        <f>SUM(F7:F16)</f>
        <v>69.278</v>
      </c>
      <c r="G17" s="24">
        <f>SUM(G7:G16)</f>
        <v>69.278</v>
      </c>
      <c r="H17" s="95" t="s">
        <v>44</v>
      </c>
      <c r="I17" s="96"/>
      <c r="J17" s="97"/>
      <c r="K17" s="24">
        <f>SUM(K7:K16)</f>
        <v>69.278</v>
      </c>
      <c r="L17" s="26"/>
      <c r="M17" s="21">
        <f>SUM(M7:M16)</f>
        <v>44.573</v>
      </c>
      <c r="N17" s="22">
        <f>SUM(N7:N16)</f>
        <v>24.705</v>
      </c>
      <c r="O17" s="23">
        <f>SUM(O7:O16)</f>
        <v>0</v>
      </c>
    </row>
    <row r="18" spans="11:15" ht="15" thickBot="1">
      <c r="K18" s="120" t="s">
        <v>45</v>
      </c>
      <c r="L18" s="121"/>
      <c r="M18" s="80">
        <f>M17+N17+O17</f>
        <v>69.27799999999999</v>
      </c>
      <c r="N18" s="81"/>
      <c r="O18" s="82"/>
    </row>
    <row r="19" spans="11:15" ht="15" thickBot="1">
      <c r="K19" s="120" t="s">
        <v>46</v>
      </c>
      <c r="L19" s="121"/>
      <c r="M19" s="80">
        <f>SUM(M7:O16)</f>
        <v>69.278</v>
      </c>
      <c r="N19" s="81"/>
      <c r="O19" s="82"/>
    </row>
    <row r="20" ht="15" thickBot="1"/>
    <row r="21" spans="1:16" ht="16.5" thickBot="1">
      <c r="A21" s="63" t="s">
        <v>69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22.5" customHeight="1">
      <c r="A22" s="86" t="s">
        <v>47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9">
        <f>M17</f>
        <v>44.573</v>
      </c>
      <c r="N22" s="90"/>
      <c r="O22" s="91"/>
      <c r="P22" s="41" t="s">
        <v>0</v>
      </c>
    </row>
    <row r="23" spans="1:16" ht="22.5" customHeight="1">
      <c r="A23" s="92" t="s">
        <v>48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  <c r="M23" s="77">
        <f>N17</f>
        <v>24.705</v>
      </c>
      <c r="N23" s="78"/>
      <c r="O23" s="79"/>
      <c r="P23" s="42" t="s">
        <v>0</v>
      </c>
    </row>
    <row r="24" spans="1:16" ht="22.5" customHeight="1" thickBot="1">
      <c r="A24" s="74" t="s">
        <v>49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114">
        <f>O17</f>
        <v>0</v>
      </c>
      <c r="N24" s="115"/>
      <c r="O24" s="116"/>
      <c r="P24" s="43" t="s">
        <v>0</v>
      </c>
    </row>
    <row r="25" ht="15" customHeight="1"/>
  </sheetData>
  <sheetProtection/>
  <mergeCells count="37">
    <mergeCell ref="A1:P1"/>
    <mergeCell ref="A3:P3"/>
    <mergeCell ref="J5:J6"/>
    <mergeCell ref="K5:K6"/>
    <mergeCell ref="A7:A9"/>
    <mergeCell ref="B7:B9"/>
    <mergeCell ref="C7:C9"/>
    <mergeCell ref="I4:J4"/>
    <mergeCell ref="I5:I6"/>
    <mergeCell ref="D4:F4"/>
    <mergeCell ref="B4:B6"/>
    <mergeCell ref="A4:A6"/>
    <mergeCell ref="M24:O24"/>
    <mergeCell ref="M19:O19"/>
    <mergeCell ref="A17:E17"/>
    <mergeCell ref="K18:L18"/>
    <mergeCell ref="K19:L19"/>
    <mergeCell ref="A24:L24"/>
    <mergeCell ref="M23:O23"/>
    <mergeCell ref="M18:O18"/>
    <mergeCell ref="A2:P2"/>
    <mergeCell ref="P5:P6"/>
    <mergeCell ref="A22:L22"/>
    <mergeCell ref="M22:O22"/>
    <mergeCell ref="A23:L23"/>
    <mergeCell ref="H17:J17"/>
    <mergeCell ref="A10:A11"/>
    <mergeCell ref="A21:P21"/>
    <mergeCell ref="H4:H6"/>
    <mergeCell ref="C4:C6"/>
    <mergeCell ref="C10:C11"/>
    <mergeCell ref="G7:G9"/>
    <mergeCell ref="G10:G11"/>
    <mergeCell ref="B10:B11"/>
    <mergeCell ref="G4:G5"/>
    <mergeCell ref="M4:O4"/>
    <mergeCell ref="L4:L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2010-10-18T14:43:19Z</cp:lastPrinted>
  <dcterms:created xsi:type="dcterms:W3CDTF">2008-09-26T08:05:27Z</dcterms:created>
  <dcterms:modified xsi:type="dcterms:W3CDTF">2012-10-10T10:39:24Z</dcterms:modified>
  <cp:category/>
  <cp:version/>
  <cp:contentType/>
  <cp:contentStatus/>
</cp:coreProperties>
</file>