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530" windowHeight="11640" activeTab="0"/>
  </bookViews>
  <sheets>
    <sheet name="Arkusz1" sheetId="1" r:id="rId1"/>
  </sheets>
  <definedNames>
    <definedName name="_xlnm.Print_Titles" localSheetId="0">'Arkusz1'!$1:$6</definedName>
  </definedNames>
  <calcPr fullCalcOnLoad="1"/>
</workbook>
</file>

<file path=xl/sharedStrings.xml><?xml version="1.0" encoding="utf-8"?>
<sst xmlns="http://schemas.openxmlformats.org/spreadsheetml/2006/main" count="136" uniqueCount="94">
  <si>
    <t>km</t>
  </si>
  <si>
    <t>od km</t>
  </si>
  <si>
    <t>2.</t>
  </si>
  <si>
    <t>1700B</t>
  </si>
  <si>
    <t>gmina  Grodzisk</t>
  </si>
  <si>
    <t>3.</t>
  </si>
  <si>
    <t>0+000</t>
  </si>
  <si>
    <t>gmina  Dziadkowice</t>
  </si>
  <si>
    <t>4.</t>
  </si>
  <si>
    <t>1710B</t>
  </si>
  <si>
    <t>1711B</t>
  </si>
  <si>
    <t>8.</t>
  </si>
  <si>
    <t>1712B</t>
  </si>
  <si>
    <t>9.</t>
  </si>
  <si>
    <t>1714B</t>
  </si>
  <si>
    <t>10.</t>
  </si>
  <si>
    <t>gmina Grodzisk</t>
  </si>
  <si>
    <t>11.</t>
  </si>
  <si>
    <t>1724B</t>
  </si>
  <si>
    <t>4+274</t>
  </si>
  <si>
    <t>12.</t>
  </si>
  <si>
    <t>1725B</t>
  </si>
  <si>
    <t>6+025</t>
  </si>
  <si>
    <t>13.</t>
  </si>
  <si>
    <t>20.</t>
  </si>
  <si>
    <t>21.</t>
  </si>
  <si>
    <t>22.</t>
  </si>
  <si>
    <t>lp.</t>
  </si>
  <si>
    <t xml:space="preserve">nr drogi </t>
  </si>
  <si>
    <t xml:space="preserve">nazwa drogi </t>
  </si>
  <si>
    <t xml:space="preserve">do km </t>
  </si>
  <si>
    <t>nazwa odcinka drogi</t>
  </si>
  <si>
    <t>uwagi</t>
  </si>
  <si>
    <t>Puchały Stare – Spieszyn - Koryciny – Czaje – Czaje Wólka</t>
  </si>
  <si>
    <t xml:space="preserve">Brańsk – Lubieszcze - Olędy – Małyszczyn – Pobikry – Perlejewo – Granne </t>
  </si>
  <si>
    <t>Siemiatycze (ul. 3 Maja, ul. Bartosza Głowackiego) – Czartajew – Kłopoty Stanisławy – Makarki – Grodzisk – Sypnie -  Pobikry</t>
  </si>
  <si>
    <t>Drohiczyn (ul. Kopernika ) – Miłkowice – Smarklice  - Ostrożany - Drochlin -  Grodzisk</t>
  </si>
  <si>
    <t>Dołubowo – Czarna Średnia – Grodzisk</t>
  </si>
  <si>
    <t xml:space="preserve">Grodzisk – Kozłowo – Olędy </t>
  </si>
  <si>
    <t xml:space="preserve">Dziadkowice  – Czarna Wielka –  Aleksandrowo  - droga 1712B </t>
  </si>
  <si>
    <t xml:space="preserve">Czarna Wielka – Czarna Średnia – Siemiony – Koryciny </t>
  </si>
  <si>
    <t xml:space="preserve">droga 690 – Stadniki </t>
  </si>
  <si>
    <t>droga  690 – Kosianka Stara – droga 1711B</t>
  </si>
  <si>
    <t xml:space="preserve">Kosianka Stara – Żery – Pobikry </t>
  </si>
  <si>
    <t>1697B</t>
  </si>
  <si>
    <t>1698B</t>
  </si>
  <si>
    <t>1713B</t>
  </si>
  <si>
    <t>1715B</t>
  </si>
  <si>
    <t>1722B</t>
  </si>
  <si>
    <t>standard ZUD</t>
  </si>
  <si>
    <t>V</t>
  </si>
  <si>
    <t>VI</t>
  </si>
  <si>
    <t>poza ZUD</t>
  </si>
  <si>
    <t>długość drogi</t>
  </si>
  <si>
    <t>Olędy – Szmurły</t>
  </si>
  <si>
    <t>długość odcinka</t>
  </si>
  <si>
    <t xml:space="preserve">lokalizacja odcinka </t>
  </si>
  <si>
    <t>granica powiatu - Koryciny</t>
  </si>
  <si>
    <t>miejscowość Koryciny</t>
  </si>
  <si>
    <t xml:space="preserve">Koryciny - Czaje </t>
  </si>
  <si>
    <t>Czaje - granica powiatu</t>
  </si>
  <si>
    <t xml:space="preserve">Małyszczyn - Czaje </t>
  </si>
  <si>
    <t>gmina Perlejewo</t>
  </si>
  <si>
    <t xml:space="preserve">gmina Grodzisk </t>
  </si>
  <si>
    <t xml:space="preserve">Grodzisk – granica  powiatu </t>
  </si>
  <si>
    <t xml:space="preserve">Czarna Wielka - Koryciny </t>
  </si>
  <si>
    <r>
      <t xml:space="preserve">droga 66  – [ </t>
    </r>
    <r>
      <rPr>
        <b/>
        <sz val="8"/>
        <rFont val="Arial"/>
        <family val="2"/>
      </rPr>
      <t>Olędy – Szmurły</t>
    </r>
    <r>
      <rPr>
        <sz val="8"/>
        <rFont val="Arial"/>
        <family val="2"/>
      </rPr>
      <t xml:space="preserve"> ] – Holonki – Boćki </t>
    </r>
  </si>
  <si>
    <t>standard V</t>
  </si>
  <si>
    <t>standard VI</t>
  </si>
  <si>
    <r>
      <t xml:space="preserve">DŁUGOŚĆ  DRÓG I POSZCZEGÓLNYCH  ODCINKÓW                                         </t>
    </r>
    <r>
      <rPr>
        <b/>
        <sz val="8"/>
        <color indexed="8"/>
        <rFont val="Czcionka tekstu podstawowego"/>
        <family val="0"/>
      </rPr>
      <t>RAZEM</t>
    </r>
    <r>
      <rPr>
        <sz val="8"/>
        <color indexed="8"/>
        <rFont val="Czcionka tekstu podstawowego"/>
        <family val="0"/>
      </rPr>
      <t xml:space="preserve"> : </t>
    </r>
  </si>
  <si>
    <t xml:space="preserve">SUMA DŁUGOŚCI ODCINKÓW  RAZEM : </t>
  </si>
  <si>
    <t>SPRAWDZENIE 1</t>
  </si>
  <si>
    <t xml:space="preserve">SPRAWDZENIE 2 </t>
  </si>
  <si>
    <t xml:space="preserve">Drogi powiatowe  powiatu siemiatyckiego utrzymywane w standardzie V ZUD </t>
  </si>
  <si>
    <t xml:space="preserve">Drogi powiatowe  powiatu siemiatyckiego utrzymywane w standardzie VI ZUD </t>
  </si>
  <si>
    <t xml:space="preserve">Drogi powiatowe  powiatu siemiatyckiego nie objęte planem zud ( poza standardami ZUD ) </t>
  </si>
  <si>
    <t>jednostki    samorządowe</t>
  </si>
  <si>
    <t>lokalizacja odcinków drogi</t>
  </si>
  <si>
    <t xml:space="preserve">początek  </t>
  </si>
  <si>
    <t xml:space="preserve">koniec  </t>
  </si>
  <si>
    <t xml:space="preserve">zestawienie długości odcinków według standardów ZUD </t>
  </si>
  <si>
    <t>granica powiatu - Moczydły- droga 690</t>
  </si>
  <si>
    <t>granica gminy Grodzisk - granica powiatu</t>
  </si>
  <si>
    <t xml:space="preserve">droga 690 -  Grodzisk </t>
  </si>
  <si>
    <t xml:space="preserve">gmina Dziadkowice </t>
  </si>
  <si>
    <t xml:space="preserve">Dołubowo – granica gminy Grodzisk </t>
  </si>
  <si>
    <t>granica gminy Dziadkowice - Grodzisk</t>
  </si>
  <si>
    <t xml:space="preserve">Dziadkowice – granica gminy Grodzisk </t>
  </si>
  <si>
    <t xml:space="preserve">Kosianka Stara – granica powiatu </t>
  </si>
  <si>
    <t xml:space="preserve">na  terenie   działania   Powiatowego  Zarządu  Dróg  w  Siemiatyczach  </t>
  </si>
  <si>
    <t xml:space="preserve">WYKAZ    DRÓG    POWIATOWYCH  -  ODŚNIEŻANIE   ZAKRES  D </t>
  </si>
  <si>
    <t>droga 690 – droga 1711B</t>
  </si>
  <si>
    <t xml:space="preserve">do  potrzeb  zimowego  utrzymania  dróg  w  sezonie  zimowym    2012 / 2013  r.    </t>
  </si>
  <si>
    <t>INFORMACJA ZBIORCZA  2012/2013 ROK   -  ZAKRES D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</si>
</sst>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</numFmts>
  <fonts count="4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name val="Arial"/>
      <family val="2"/>
    </font>
    <font>
      <sz val="8"/>
      <name val="Czcionka tekstu podstawowego"/>
      <family val="2"/>
    </font>
    <font>
      <b/>
      <sz val="8"/>
      <name val="Arial"/>
      <family val="2"/>
    </font>
    <font>
      <b/>
      <sz val="8"/>
      <color indexed="8"/>
      <name val="Czcionka tekstu podstawowego"/>
      <family val="0"/>
    </font>
    <font>
      <sz val="8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Arial"/>
      <family val="2"/>
    </font>
    <font>
      <sz val="12"/>
      <color indexed="8"/>
      <name val="Czcionka tekstu podstawowego"/>
      <family val="2"/>
    </font>
    <font>
      <b/>
      <sz val="12"/>
      <color indexed="8"/>
      <name val="Arial"/>
      <family val="2"/>
    </font>
    <font>
      <b/>
      <sz val="12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Arial"/>
      <family val="2"/>
    </font>
    <font>
      <b/>
      <sz val="8"/>
      <color theme="1"/>
      <name val="Czcionka tekstu podstawowego"/>
      <family val="0"/>
    </font>
    <font>
      <sz val="12"/>
      <color theme="1"/>
      <name val="Czcionka tekstu podstawowego"/>
      <family val="2"/>
    </font>
    <font>
      <sz val="8"/>
      <color theme="1"/>
      <name val="Czcionka tekstu podstawowego"/>
      <family val="0"/>
    </font>
    <font>
      <b/>
      <sz val="12"/>
      <color theme="1"/>
      <name val="Czcionka tekstu podstawowego"/>
      <family val="0"/>
    </font>
    <font>
      <b/>
      <sz val="12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/>
      <bottom style="medium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 style="thin"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/>
      <bottom/>
    </border>
    <border>
      <left style="medium"/>
      <right style="thin"/>
      <top/>
      <bottom style="thin"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43" fillId="0" borderId="0" xfId="0" applyFont="1" applyAlignment="1">
      <alignment/>
    </xf>
    <xf numFmtId="0" fontId="0" fillId="0" borderId="0" xfId="0" applyAlignment="1">
      <alignment vertical="center"/>
    </xf>
    <xf numFmtId="164" fontId="0" fillId="0" borderId="0" xfId="0" applyNumberFormat="1" applyAlignment="1">
      <alignment/>
    </xf>
    <xf numFmtId="0" fontId="43" fillId="0" borderId="0" xfId="0" applyFont="1" applyAlignment="1">
      <alignment horizontal="center"/>
    </xf>
    <xf numFmtId="164" fontId="2" fillId="9" borderId="10" xfId="0" applyNumberFormat="1" applyFont="1" applyFill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0" xfId="0" applyFont="1" applyFill="1" applyAlignment="1">
      <alignment/>
    </xf>
    <xf numFmtId="164" fontId="2" fillId="0" borderId="12" xfId="0" applyNumberFormat="1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10" borderId="14" xfId="0" applyFont="1" applyFill="1" applyBorder="1" applyAlignment="1">
      <alignment horizontal="center" vertical="center"/>
    </xf>
    <xf numFmtId="0" fontId="2" fillId="9" borderId="14" xfId="0" applyFont="1" applyFill="1" applyBorder="1" applyAlignment="1">
      <alignment horizontal="center" vertical="center"/>
    </xf>
    <xf numFmtId="0" fontId="2" fillId="12" borderId="14" xfId="0" applyFont="1" applyFill="1" applyBorder="1" applyAlignment="1">
      <alignment horizontal="center"/>
    </xf>
    <xf numFmtId="0" fontId="2" fillId="10" borderId="14" xfId="0" applyFont="1" applyFill="1" applyBorder="1" applyAlignment="1">
      <alignment horizontal="center"/>
    </xf>
    <xf numFmtId="164" fontId="2" fillId="12" borderId="12" xfId="0" applyNumberFormat="1" applyFont="1" applyFill="1" applyBorder="1" applyAlignment="1">
      <alignment horizontal="center" vertical="center" wrapText="1"/>
    </xf>
    <xf numFmtId="164" fontId="2" fillId="10" borderId="12" xfId="0" applyNumberFormat="1" applyFont="1" applyFill="1" applyBorder="1" applyAlignment="1">
      <alignment horizontal="center" vertical="center" wrapText="1"/>
    </xf>
    <xf numFmtId="164" fontId="2" fillId="9" borderId="12" xfId="0" applyNumberFormat="1" applyFont="1" applyFill="1" applyBorder="1" applyAlignment="1">
      <alignment horizontal="center" vertical="center" wrapText="1"/>
    </xf>
    <xf numFmtId="164" fontId="43" fillId="0" borderId="12" xfId="0" applyNumberFormat="1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wrapText="1"/>
    </xf>
    <xf numFmtId="164" fontId="2" fillId="12" borderId="13" xfId="0" applyNumberFormat="1" applyFont="1" applyFill="1" applyBorder="1" applyAlignment="1">
      <alignment horizontal="center" vertical="center" wrapText="1"/>
    </xf>
    <xf numFmtId="164" fontId="2" fillId="33" borderId="13" xfId="0" applyNumberFormat="1" applyFont="1" applyFill="1" applyBorder="1" applyAlignment="1">
      <alignment horizontal="center" vertical="center" wrapText="1"/>
    </xf>
    <xf numFmtId="164" fontId="2" fillId="33" borderId="12" xfId="0" applyNumberFormat="1" applyFont="1" applyFill="1" applyBorder="1" applyAlignment="1">
      <alignment horizontal="center" vertical="center" wrapText="1"/>
    </xf>
    <xf numFmtId="164" fontId="44" fillId="12" borderId="16" xfId="0" applyNumberFormat="1" applyFont="1" applyFill="1" applyBorder="1" applyAlignment="1">
      <alignment horizontal="center" vertical="center"/>
    </xf>
    <xf numFmtId="164" fontId="44" fillId="10" borderId="16" xfId="0" applyNumberFormat="1" applyFont="1" applyFill="1" applyBorder="1" applyAlignment="1">
      <alignment horizontal="center" vertical="center"/>
    </xf>
    <xf numFmtId="164" fontId="44" fillId="9" borderId="16" xfId="0" applyNumberFormat="1" applyFont="1" applyFill="1" applyBorder="1" applyAlignment="1">
      <alignment horizontal="center" vertical="center"/>
    </xf>
    <xf numFmtId="164" fontId="44" fillId="34" borderId="16" xfId="0" applyNumberFormat="1" applyFont="1" applyFill="1" applyBorder="1" applyAlignment="1">
      <alignment horizontal="center" vertical="center"/>
    </xf>
    <xf numFmtId="164" fontId="43" fillId="0" borderId="13" xfId="0" applyNumberFormat="1" applyFont="1" applyBorder="1" applyAlignment="1">
      <alignment horizontal="center" vertical="center" wrapText="1"/>
    </xf>
    <xf numFmtId="164" fontId="44" fillId="33" borderId="16" xfId="0" applyNumberFormat="1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164" fontId="3" fillId="0" borderId="12" xfId="0" applyNumberFormat="1" applyFont="1" applyFill="1" applyBorder="1" applyAlignment="1">
      <alignment horizontal="center"/>
    </xf>
    <xf numFmtId="164" fontId="43" fillId="0" borderId="17" xfId="0" applyNumberFormat="1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/>
    </xf>
    <xf numFmtId="164" fontId="43" fillId="0" borderId="11" xfId="0" applyNumberFormat="1" applyFont="1" applyBorder="1" applyAlignment="1">
      <alignment horizontal="center" vertical="center"/>
    </xf>
    <xf numFmtId="0" fontId="2" fillId="12" borderId="14" xfId="0" applyFont="1" applyFill="1" applyBorder="1" applyAlignment="1">
      <alignment horizontal="center" vertical="center"/>
    </xf>
    <xf numFmtId="0" fontId="43" fillId="0" borderId="18" xfId="0" applyFont="1" applyBorder="1" applyAlignment="1">
      <alignment horizontal="center" vertical="center"/>
    </xf>
    <xf numFmtId="164" fontId="43" fillId="0" borderId="10" xfId="0" applyNumberFormat="1" applyFont="1" applyBorder="1" applyAlignment="1">
      <alignment horizontal="center" vertical="center" wrapText="1"/>
    </xf>
    <xf numFmtId="164" fontId="43" fillId="0" borderId="19" xfId="0" applyNumberFormat="1" applyFont="1" applyBorder="1" applyAlignment="1">
      <alignment horizontal="center" vertical="center"/>
    </xf>
    <xf numFmtId="164" fontId="43" fillId="0" borderId="20" xfId="0" applyNumberFormat="1" applyFont="1" applyBorder="1" applyAlignment="1">
      <alignment horizontal="center" vertical="center"/>
    </xf>
    <xf numFmtId="164" fontId="2" fillId="33" borderId="10" xfId="0" applyNumberFormat="1" applyFont="1" applyFill="1" applyBorder="1" applyAlignment="1">
      <alignment horizontal="center" vertical="center" wrapText="1"/>
    </xf>
    <xf numFmtId="0" fontId="45" fillId="0" borderId="21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20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 wrapText="1"/>
    </xf>
    <xf numFmtId="164" fontId="43" fillId="35" borderId="12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164" fontId="43" fillId="35" borderId="24" xfId="0" applyNumberFormat="1" applyFont="1" applyFill="1" applyBorder="1" applyAlignment="1">
      <alignment horizontal="center" vertical="center" wrapText="1"/>
    </xf>
    <xf numFmtId="164" fontId="3" fillId="0" borderId="12" xfId="0" applyNumberFormat="1" applyFont="1" applyFill="1" applyBorder="1" applyAlignment="1">
      <alignment horizontal="center" vertical="center"/>
    </xf>
    <xf numFmtId="0" fontId="2" fillId="36" borderId="12" xfId="0" applyFont="1" applyFill="1" applyBorder="1" applyAlignment="1">
      <alignment horizontal="center" vertical="center" wrapText="1"/>
    </xf>
    <xf numFmtId="0" fontId="45" fillId="0" borderId="25" xfId="0" applyFont="1" applyBorder="1" applyAlignment="1">
      <alignment horizontal="left" vertical="center"/>
    </xf>
    <xf numFmtId="0" fontId="45" fillId="0" borderId="26" xfId="0" applyFont="1" applyBorder="1" applyAlignment="1">
      <alignment horizontal="left" vertical="center"/>
    </xf>
    <xf numFmtId="0" fontId="45" fillId="0" borderId="27" xfId="0" applyFont="1" applyBorder="1" applyAlignment="1">
      <alignment horizontal="left" vertical="center"/>
    </xf>
    <xf numFmtId="164" fontId="46" fillId="0" borderId="28" xfId="0" applyNumberFormat="1" applyFont="1" applyBorder="1" applyAlignment="1">
      <alignment horizontal="right" vertical="center"/>
    </xf>
    <xf numFmtId="164" fontId="46" fillId="0" borderId="29" xfId="0" applyNumberFormat="1" applyFont="1" applyBorder="1" applyAlignment="1">
      <alignment horizontal="right" vertical="center"/>
    </xf>
    <xf numFmtId="164" fontId="46" fillId="0" borderId="30" xfId="0" applyNumberFormat="1" applyFont="1" applyBorder="1" applyAlignment="1">
      <alignment horizontal="right" vertical="center"/>
    </xf>
    <xf numFmtId="164" fontId="44" fillId="34" borderId="28" xfId="0" applyNumberFormat="1" applyFont="1" applyFill="1" applyBorder="1" applyAlignment="1">
      <alignment horizontal="center"/>
    </xf>
    <xf numFmtId="164" fontId="44" fillId="34" borderId="29" xfId="0" applyNumberFormat="1" applyFont="1" applyFill="1" applyBorder="1" applyAlignment="1">
      <alignment horizontal="center"/>
    </xf>
    <xf numFmtId="164" fontId="44" fillId="34" borderId="30" xfId="0" applyNumberFormat="1" applyFont="1" applyFill="1" applyBorder="1" applyAlignment="1">
      <alignment horizontal="center"/>
    </xf>
    <xf numFmtId="0" fontId="47" fillId="0" borderId="28" xfId="0" applyFont="1" applyBorder="1" applyAlignment="1">
      <alignment horizontal="center" vertical="center"/>
    </xf>
    <xf numFmtId="0" fontId="47" fillId="0" borderId="29" xfId="0" applyFont="1" applyBorder="1" applyAlignment="1">
      <alignment horizontal="center" vertical="center"/>
    </xf>
    <xf numFmtId="0" fontId="47" fillId="0" borderId="30" xfId="0" applyFont="1" applyBorder="1" applyAlignment="1">
      <alignment horizontal="center" vertical="center"/>
    </xf>
    <xf numFmtId="164" fontId="47" fillId="9" borderId="31" xfId="0" applyNumberFormat="1" applyFont="1" applyFill="1" applyBorder="1" applyAlignment="1">
      <alignment horizontal="right" vertical="center"/>
    </xf>
    <xf numFmtId="164" fontId="47" fillId="9" borderId="32" xfId="0" applyNumberFormat="1" applyFont="1" applyFill="1" applyBorder="1" applyAlignment="1">
      <alignment horizontal="right" vertical="center"/>
    </xf>
    <xf numFmtId="164" fontId="47" fillId="9" borderId="33" xfId="0" applyNumberFormat="1" applyFont="1" applyFill="1" applyBorder="1" applyAlignment="1">
      <alignment horizontal="right" vertical="center"/>
    </xf>
    <xf numFmtId="0" fontId="46" fillId="0" borderId="28" xfId="0" applyFont="1" applyBorder="1" applyAlignment="1">
      <alignment horizontal="right" vertical="center"/>
    </xf>
    <xf numFmtId="0" fontId="46" fillId="0" borderId="29" xfId="0" applyFont="1" applyBorder="1" applyAlignment="1">
      <alignment horizontal="right" vertical="center"/>
    </xf>
    <xf numFmtId="0" fontId="46" fillId="0" borderId="30" xfId="0" applyFont="1" applyBorder="1" applyAlignment="1">
      <alignment horizontal="right" vertical="center"/>
    </xf>
    <xf numFmtId="0" fontId="46" fillId="0" borderId="28" xfId="0" applyFont="1" applyBorder="1" applyAlignment="1">
      <alignment horizontal="center"/>
    </xf>
    <xf numFmtId="0" fontId="46" fillId="0" borderId="30" xfId="0" applyFont="1" applyBorder="1" applyAlignment="1">
      <alignment horizontal="center"/>
    </xf>
    <xf numFmtId="0" fontId="45" fillId="0" borderId="34" xfId="0" applyFont="1" applyBorder="1" applyAlignment="1">
      <alignment horizontal="left" vertical="center"/>
    </xf>
    <xf numFmtId="0" fontId="45" fillId="0" borderId="32" xfId="0" applyFont="1" applyBorder="1" applyAlignment="1">
      <alignment horizontal="left" vertical="center"/>
    </xf>
    <xf numFmtId="0" fontId="45" fillId="0" borderId="33" xfId="0" applyFont="1" applyBorder="1" applyAlignment="1">
      <alignment horizontal="left" vertical="center"/>
    </xf>
    <xf numFmtId="164" fontId="47" fillId="10" borderId="14" xfId="0" applyNumberFormat="1" applyFont="1" applyFill="1" applyBorder="1" applyAlignment="1">
      <alignment horizontal="right" vertical="center"/>
    </xf>
    <xf numFmtId="164" fontId="47" fillId="10" borderId="26" xfId="0" applyNumberFormat="1" applyFont="1" applyFill="1" applyBorder="1" applyAlignment="1">
      <alignment horizontal="right" vertical="center"/>
    </xf>
    <xf numFmtId="164" fontId="47" fillId="10" borderId="27" xfId="0" applyNumberFormat="1" applyFont="1" applyFill="1" applyBorder="1" applyAlignment="1">
      <alignment horizontal="right" vertical="center"/>
    </xf>
    <xf numFmtId="0" fontId="45" fillId="0" borderId="35" xfId="0" applyFont="1" applyBorder="1" applyAlignment="1">
      <alignment horizontal="left" vertical="center"/>
    </xf>
    <xf numFmtId="0" fontId="45" fillId="0" borderId="36" xfId="0" applyFont="1" applyBorder="1" applyAlignment="1">
      <alignment horizontal="left" vertical="center"/>
    </xf>
    <xf numFmtId="0" fontId="45" fillId="0" borderId="37" xfId="0" applyFont="1" applyBorder="1" applyAlignment="1">
      <alignment horizontal="left" vertical="center"/>
    </xf>
    <xf numFmtId="164" fontId="47" fillId="12" borderId="38" xfId="0" applyNumberFormat="1" applyFont="1" applyFill="1" applyBorder="1" applyAlignment="1">
      <alignment horizontal="right" vertical="center"/>
    </xf>
    <xf numFmtId="164" fontId="47" fillId="12" borderId="36" xfId="0" applyNumberFormat="1" applyFont="1" applyFill="1" applyBorder="1" applyAlignment="1">
      <alignment horizontal="right" vertical="center"/>
    </xf>
    <xf numFmtId="164" fontId="47" fillId="12" borderId="37" xfId="0" applyNumberFormat="1" applyFont="1" applyFill="1" applyBorder="1" applyAlignment="1">
      <alignment horizontal="right" vertical="center"/>
    </xf>
    <xf numFmtId="164" fontId="43" fillId="35" borderId="22" xfId="0" applyNumberFormat="1" applyFont="1" applyFill="1" applyBorder="1" applyAlignment="1">
      <alignment horizontal="center" vertical="center" wrapText="1"/>
    </xf>
    <xf numFmtId="164" fontId="43" fillId="35" borderId="24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164" fontId="2" fillId="35" borderId="22" xfId="0" applyNumberFormat="1" applyFont="1" applyFill="1" applyBorder="1" applyAlignment="1">
      <alignment horizontal="center" vertical="center" wrapText="1"/>
    </xf>
    <xf numFmtId="164" fontId="2" fillId="35" borderId="39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43" fillId="0" borderId="42" xfId="0" applyFont="1" applyBorder="1" applyAlignment="1">
      <alignment horizontal="center" vertical="center" wrapText="1"/>
    </xf>
    <xf numFmtId="0" fontId="43" fillId="0" borderId="43" xfId="0" applyFont="1" applyBorder="1" applyAlignment="1">
      <alignment horizontal="center" vertical="center" wrapText="1"/>
    </xf>
    <xf numFmtId="0" fontId="43" fillId="0" borderId="44" xfId="0" applyFont="1" applyBorder="1" applyAlignment="1">
      <alignment horizontal="center" vertical="center" wrapText="1"/>
    </xf>
    <xf numFmtId="0" fontId="43" fillId="0" borderId="45" xfId="0" applyFont="1" applyBorder="1" applyAlignment="1">
      <alignment horizontal="center" vertical="center" wrapText="1"/>
    </xf>
    <xf numFmtId="0" fontId="43" fillId="0" borderId="39" xfId="0" applyFont="1" applyBorder="1" applyAlignment="1">
      <alignment horizontal="center" vertical="center" wrapText="1"/>
    </xf>
    <xf numFmtId="0" fontId="43" fillId="0" borderId="46" xfId="0" applyFont="1" applyBorder="1" applyAlignment="1">
      <alignment horizontal="center" vertical="center" wrapText="1"/>
    </xf>
    <xf numFmtId="0" fontId="43" fillId="0" borderId="47" xfId="0" applyFont="1" applyBorder="1" applyAlignment="1">
      <alignment horizontal="center" vertical="center"/>
    </xf>
    <xf numFmtId="0" fontId="43" fillId="0" borderId="41" xfId="0" applyFont="1" applyBorder="1" applyAlignment="1">
      <alignment horizontal="center" vertical="center"/>
    </xf>
    <xf numFmtId="0" fontId="43" fillId="0" borderId="48" xfId="0" applyFont="1" applyBorder="1" applyAlignment="1">
      <alignment horizontal="center" vertical="center"/>
    </xf>
    <xf numFmtId="0" fontId="43" fillId="0" borderId="49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/>
    </xf>
    <xf numFmtId="0" fontId="43" fillId="0" borderId="45" xfId="0" applyFont="1" applyBorder="1" applyAlignment="1">
      <alignment horizontal="center" vertical="center"/>
    </xf>
    <xf numFmtId="0" fontId="43" fillId="0" borderId="39" xfId="0" applyFont="1" applyBorder="1" applyAlignment="1">
      <alignment horizontal="center" vertical="center"/>
    </xf>
    <xf numFmtId="0" fontId="43" fillId="0" borderId="46" xfId="0" applyFont="1" applyBorder="1" applyAlignment="1">
      <alignment horizontal="center" vertical="center"/>
    </xf>
    <xf numFmtId="0" fontId="43" fillId="0" borderId="22" xfId="0" applyFont="1" applyFill="1" applyBorder="1" applyAlignment="1">
      <alignment horizontal="center" vertical="center" wrapText="1"/>
    </xf>
    <xf numFmtId="0" fontId="43" fillId="0" borderId="46" xfId="0" applyFont="1" applyFill="1" applyBorder="1" applyAlignment="1">
      <alignment horizontal="center" vertical="center" wrapText="1"/>
    </xf>
    <xf numFmtId="0" fontId="43" fillId="0" borderId="38" xfId="0" applyFont="1" applyBorder="1" applyAlignment="1">
      <alignment horizontal="center" vertical="center"/>
    </xf>
    <xf numFmtId="0" fontId="43" fillId="0" borderId="36" xfId="0" applyFont="1" applyBorder="1" applyAlignment="1">
      <alignment horizontal="center" vertical="center"/>
    </xf>
    <xf numFmtId="0" fontId="43" fillId="0" borderId="37" xfId="0" applyFont="1" applyBorder="1" applyAlignment="1">
      <alignment horizontal="center" vertical="center"/>
    </xf>
    <xf numFmtId="164" fontId="43" fillId="0" borderId="45" xfId="0" applyNumberFormat="1" applyFont="1" applyBorder="1" applyAlignment="1">
      <alignment horizontal="center" vertical="center" wrapText="1"/>
    </xf>
    <xf numFmtId="164" fontId="43" fillId="0" borderId="24" xfId="0" applyNumberFormat="1" applyFont="1" applyBorder="1" applyAlignment="1">
      <alignment horizontal="center" vertical="center" wrapText="1"/>
    </xf>
    <xf numFmtId="164" fontId="2" fillId="35" borderId="24" xfId="0" applyNumberFormat="1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164" fontId="43" fillId="0" borderId="22" xfId="0" applyNumberFormat="1" applyFont="1" applyBorder="1" applyAlignment="1">
      <alignment horizontal="center" vertical="center"/>
    </xf>
    <xf numFmtId="164" fontId="43" fillId="0" borderId="46" xfId="0" applyNumberFormat="1" applyFont="1" applyBorder="1" applyAlignment="1">
      <alignment horizontal="center" vertical="center"/>
    </xf>
    <xf numFmtId="0" fontId="43" fillId="0" borderId="38" xfId="0" applyFont="1" applyFill="1" applyBorder="1" applyAlignment="1">
      <alignment horizontal="center" vertical="center"/>
    </xf>
    <xf numFmtId="0" fontId="43" fillId="0" borderId="37" xfId="0" applyFont="1" applyFill="1" applyBorder="1" applyAlignment="1">
      <alignment horizontal="center" vertical="center"/>
    </xf>
    <xf numFmtId="164" fontId="43" fillId="0" borderId="35" xfId="0" applyNumberFormat="1" applyFont="1" applyBorder="1" applyAlignment="1">
      <alignment horizontal="center" vertical="center" wrapText="1"/>
    </xf>
    <xf numFmtId="164" fontId="43" fillId="0" borderId="36" xfId="0" applyNumberFormat="1" applyFont="1" applyBorder="1" applyAlignment="1">
      <alignment horizontal="center" vertical="center" wrapText="1"/>
    </xf>
    <xf numFmtId="164" fontId="43" fillId="0" borderId="18" xfId="0" applyNumberFormat="1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"/>
  <sheetViews>
    <sheetView tabSelected="1" zoomScale="85" zoomScaleNormal="85" zoomScalePageLayoutView="0" workbookViewId="0" topLeftCell="A22">
      <selection activeCell="A29" sqref="A29:P29"/>
    </sheetView>
  </sheetViews>
  <sheetFormatPr defaultColWidth="8.796875" defaultRowHeight="14.25"/>
  <cols>
    <col min="1" max="1" width="3.09765625" style="2" customWidth="1"/>
    <col min="2" max="2" width="5.09765625" style="0" customWidth="1"/>
    <col min="3" max="3" width="55.5" style="0" customWidth="1"/>
    <col min="4" max="4" width="7" style="0" customWidth="1"/>
    <col min="5" max="5" width="5.19921875" style="0" customWidth="1"/>
    <col min="6" max="6" width="6" style="0" customWidth="1"/>
    <col min="7" max="7" width="5.59765625" style="3" customWidth="1"/>
    <col min="8" max="8" width="23" style="3" customWidth="1"/>
    <col min="9" max="9" width="6.59765625" style="0" customWidth="1"/>
    <col min="10" max="10" width="7" style="0" customWidth="1"/>
    <col min="11" max="11" width="8.59765625" style="0" customWidth="1"/>
    <col min="12" max="12" width="7" style="0" customWidth="1"/>
    <col min="13" max="13" width="6.3984375" style="0" customWidth="1"/>
    <col min="14" max="14" width="7" style="0" customWidth="1"/>
    <col min="15" max="15" width="6.59765625" style="0" customWidth="1"/>
    <col min="16" max="16" width="14.19921875" style="0" customWidth="1"/>
  </cols>
  <sheetData>
    <row r="1" spans="1:16" ht="30" customHeight="1">
      <c r="A1" s="117" t="s">
        <v>90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</row>
    <row r="2" spans="1:16" ht="30" customHeight="1">
      <c r="A2" s="105" t="s">
        <v>92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30" customHeight="1" thickBot="1">
      <c r="A3" s="105" t="s">
        <v>89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7" ht="45" customHeight="1">
      <c r="A4" s="100" t="s">
        <v>27</v>
      </c>
      <c r="B4" s="97" t="s">
        <v>28</v>
      </c>
      <c r="C4" s="106" t="s">
        <v>29</v>
      </c>
      <c r="D4" s="111" t="s">
        <v>77</v>
      </c>
      <c r="E4" s="112"/>
      <c r="F4" s="113"/>
      <c r="G4" s="114" t="s">
        <v>53</v>
      </c>
      <c r="H4" s="106" t="s">
        <v>31</v>
      </c>
      <c r="I4" s="120" t="s">
        <v>56</v>
      </c>
      <c r="J4" s="121"/>
      <c r="K4" s="33" t="s">
        <v>55</v>
      </c>
      <c r="L4" s="94" t="s">
        <v>49</v>
      </c>
      <c r="M4" s="122" t="s">
        <v>80</v>
      </c>
      <c r="N4" s="123"/>
      <c r="O4" s="124"/>
      <c r="P4" s="37" t="s">
        <v>32</v>
      </c>
      <c r="Q4" s="1"/>
    </row>
    <row r="5" spans="1:17" ht="24.75" customHeight="1">
      <c r="A5" s="101"/>
      <c r="B5" s="98"/>
      <c r="C5" s="107"/>
      <c r="D5" s="45" t="s">
        <v>78</v>
      </c>
      <c r="E5" s="45" t="s">
        <v>79</v>
      </c>
      <c r="F5" s="30" t="s">
        <v>55</v>
      </c>
      <c r="G5" s="115"/>
      <c r="H5" s="107"/>
      <c r="I5" s="109" t="s">
        <v>1</v>
      </c>
      <c r="J5" s="109" t="s">
        <v>30</v>
      </c>
      <c r="K5" s="118" t="s">
        <v>0</v>
      </c>
      <c r="L5" s="95"/>
      <c r="M5" s="28" t="s">
        <v>67</v>
      </c>
      <c r="N5" s="18" t="s">
        <v>68</v>
      </c>
      <c r="O5" s="38" t="s">
        <v>52</v>
      </c>
      <c r="P5" s="103" t="s">
        <v>76</v>
      </c>
      <c r="Q5" s="1"/>
    </row>
    <row r="6" spans="1:17" ht="15" thickBot="1">
      <c r="A6" s="102"/>
      <c r="B6" s="99"/>
      <c r="C6" s="108"/>
      <c r="D6" s="34" t="s">
        <v>0</v>
      </c>
      <c r="E6" s="6" t="s">
        <v>0</v>
      </c>
      <c r="F6" s="9" t="s">
        <v>0</v>
      </c>
      <c r="G6" s="35" t="s">
        <v>0</v>
      </c>
      <c r="H6" s="108"/>
      <c r="I6" s="110"/>
      <c r="J6" s="110"/>
      <c r="K6" s="119"/>
      <c r="L6" s="96"/>
      <c r="M6" s="39" t="s">
        <v>0</v>
      </c>
      <c r="N6" s="35" t="s">
        <v>0</v>
      </c>
      <c r="O6" s="40" t="s">
        <v>0</v>
      </c>
      <c r="P6" s="104"/>
      <c r="Q6" s="1"/>
    </row>
    <row r="7" spans="1:17" ht="14.25">
      <c r="A7" s="10" t="s">
        <v>2</v>
      </c>
      <c r="B7" s="31" t="s">
        <v>44</v>
      </c>
      <c r="C7" s="31" t="s">
        <v>66</v>
      </c>
      <c r="D7" s="32">
        <v>12.668</v>
      </c>
      <c r="E7" s="32">
        <v>13.708</v>
      </c>
      <c r="F7" s="8">
        <f aca="true" t="shared" si="0" ref="F7:F24">E7-D7</f>
        <v>1.040000000000001</v>
      </c>
      <c r="G7" s="46">
        <f>F7</f>
        <v>1.040000000000001</v>
      </c>
      <c r="H7" s="51" t="s">
        <v>54</v>
      </c>
      <c r="I7" s="50">
        <v>12.668</v>
      </c>
      <c r="J7" s="50">
        <v>13.708</v>
      </c>
      <c r="K7" s="16">
        <f aca="true" t="shared" si="1" ref="K7:K21">J7-I7</f>
        <v>1.040000000000001</v>
      </c>
      <c r="L7" s="11" t="s">
        <v>51</v>
      </c>
      <c r="M7" s="22"/>
      <c r="N7" s="16">
        <f>K7</f>
        <v>1.040000000000001</v>
      </c>
      <c r="O7" s="41"/>
      <c r="P7" s="19" t="s">
        <v>16</v>
      </c>
      <c r="Q7" s="1"/>
    </row>
    <row r="8" spans="1:17" ht="14.25">
      <c r="A8" s="91" t="s">
        <v>5</v>
      </c>
      <c r="B8" s="86" t="s">
        <v>45</v>
      </c>
      <c r="C8" s="86" t="s">
        <v>33</v>
      </c>
      <c r="D8" s="8">
        <v>4.052</v>
      </c>
      <c r="E8" s="8">
        <v>6.85</v>
      </c>
      <c r="F8" s="8">
        <f>E8-D8</f>
        <v>2.798</v>
      </c>
      <c r="G8" s="89">
        <f>SUM(F8:F11)</f>
        <v>6.984</v>
      </c>
      <c r="H8" s="51" t="s">
        <v>57</v>
      </c>
      <c r="I8" s="8">
        <v>4.052</v>
      </c>
      <c r="J8" s="8">
        <v>6.85</v>
      </c>
      <c r="K8" s="17">
        <f t="shared" si="1"/>
        <v>2.798</v>
      </c>
      <c r="L8" s="12" t="s">
        <v>52</v>
      </c>
      <c r="M8" s="22"/>
      <c r="N8" s="23"/>
      <c r="O8" s="5">
        <f>K8</f>
        <v>2.798</v>
      </c>
      <c r="P8" s="19" t="s">
        <v>16</v>
      </c>
      <c r="Q8" s="1"/>
    </row>
    <row r="9" spans="1:17" ht="14.25">
      <c r="A9" s="93"/>
      <c r="B9" s="87"/>
      <c r="C9" s="87"/>
      <c r="D9" s="8">
        <v>6.85</v>
      </c>
      <c r="E9" s="8">
        <v>7.865</v>
      </c>
      <c r="F9" s="8">
        <f>E9-D9</f>
        <v>1.0150000000000006</v>
      </c>
      <c r="G9" s="90"/>
      <c r="H9" s="51" t="s">
        <v>58</v>
      </c>
      <c r="I9" s="8">
        <v>6.85</v>
      </c>
      <c r="J9" s="8">
        <v>7.865</v>
      </c>
      <c r="K9" s="16">
        <f t="shared" si="1"/>
        <v>1.0150000000000006</v>
      </c>
      <c r="L9" s="11" t="s">
        <v>51</v>
      </c>
      <c r="M9" s="22"/>
      <c r="N9" s="16">
        <f>K9</f>
        <v>1.0150000000000006</v>
      </c>
      <c r="O9" s="41"/>
      <c r="P9" s="19" t="s">
        <v>16</v>
      </c>
      <c r="Q9" s="1"/>
    </row>
    <row r="10" spans="1:17" ht="14.25">
      <c r="A10" s="93"/>
      <c r="B10" s="87"/>
      <c r="C10" s="87"/>
      <c r="D10" s="8">
        <v>7.865</v>
      </c>
      <c r="E10" s="8">
        <v>9.86</v>
      </c>
      <c r="F10" s="8">
        <f>E10-D10</f>
        <v>1.9949999999999992</v>
      </c>
      <c r="G10" s="90"/>
      <c r="H10" s="51" t="s">
        <v>59</v>
      </c>
      <c r="I10" s="8">
        <v>7.865</v>
      </c>
      <c r="J10" s="8">
        <v>9.86</v>
      </c>
      <c r="K10" s="17">
        <f t="shared" si="1"/>
        <v>1.9949999999999992</v>
      </c>
      <c r="L10" s="12" t="s">
        <v>52</v>
      </c>
      <c r="M10" s="22"/>
      <c r="N10" s="23"/>
      <c r="O10" s="5">
        <f>K10</f>
        <v>1.9949999999999992</v>
      </c>
      <c r="P10" s="19" t="s">
        <v>16</v>
      </c>
      <c r="Q10" s="4"/>
    </row>
    <row r="11" spans="1:17" ht="14.25">
      <c r="A11" s="92"/>
      <c r="B11" s="88"/>
      <c r="C11" s="88"/>
      <c r="D11" s="8">
        <v>9.86</v>
      </c>
      <c r="E11" s="8">
        <v>11.036</v>
      </c>
      <c r="F11" s="8">
        <f t="shared" si="0"/>
        <v>1.1760000000000002</v>
      </c>
      <c r="G11" s="116"/>
      <c r="H11" s="51" t="s">
        <v>60</v>
      </c>
      <c r="I11" s="8">
        <v>9.86</v>
      </c>
      <c r="J11" s="8">
        <v>11.036</v>
      </c>
      <c r="K11" s="16">
        <f t="shared" si="1"/>
        <v>1.1760000000000002</v>
      </c>
      <c r="L11" s="11" t="s">
        <v>51</v>
      </c>
      <c r="M11" s="22"/>
      <c r="N11" s="16">
        <f>K11</f>
        <v>1.1760000000000002</v>
      </c>
      <c r="O11" s="41"/>
      <c r="P11" s="19" t="s">
        <v>4</v>
      </c>
      <c r="Q11" s="1"/>
    </row>
    <row r="12" spans="1:17" ht="14.25">
      <c r="A12" s="91" t="s">
        <v>8</v>
      </c>
      <c r="B12" s="86" t="s">
        <v>3</v>
      </c>
      <c r="C12" s="86" t="s">
        <v>34</v>
      </c>
      <c r="D12" s="8">
        <v>8.576</v>
      </c>
      <c r="E12" s="8">
        <v>12.43</v>
      </c>
      <c r="F12" s="8">
        <f t="shared" si="0"/>
        <v>3.853999999999999</v>
      </c>
      <c r="G12" s="89">
        <f>SUM(F12:F13)</f>
        <v>5.741999999999997</v>
      </c>
      <c r="H12" s="51" t="s">
        <v>61</v>
      </c>
      <c r="I12" s="8">
        <v>8.576</v>
      </c>
      <c r="J12" s="8">
        <v>12.43</v>
      </c>
      <c r="K12" s="15">
        <f t="shared" si="1"/>
        <v>3.853999999999999</v>
      </c>
      <c r="L12" s="13" t="s">
        <v>50</v>
      </c>
      <c r="M12" s="21">
        <f aca="true" t="shared" si="2" ref="M12:M17">K12</f>
        <v>3.853999999999999</v>
      </c>
      <c r="N12" s="23"/>
      <c r="O12" s="41"/>
      <c r="P12" s="19" t="s">
        <v>4</v>
      </c>
      <c r="Q12" s="1"/>
    </row>
    <row r="13" spans="1:17" ht="22.5">
      <c r="A13" s="93"/>
      <c r="B13" s="87"/>
      <c r="C13" s="87"/>
      <c r="D13" s="8">
        <v>19.094</v>
      </c>
      <c r="E13" s="8">
        <v>20.982</v>
      </c>
      <c r="F13" s="8">
        <f t="shared" si="0"/>
        <v>1.8879999999999981</v>
      </c>
      <c r="G13" s="90"/>
      <c r="H13" s="51" t="s">
        <v>81</v>
      </c>
      <c r="I13" s="8">
        <v>19.094</v>
      </c>
      <c r="J13" s="8">
        <v>20.982</v>
      </c>
      <c r="K13" s="15">
        <f t="shared" si="1"/>
        <v>1.8879999999999981</v>
      </c>
      <c r="L13" s="13" t="s">
        <v>50</v>
      </c>
      <c r="M13" s="21">
        <f t="shared" si="2"/>
        <v>1.8879999999999981</v>
      </c>
      <c r="N13" s="23"/>
      <c r="O13" s="41"/>
      <c r="P13" s="19" t="s">
        <v>62</v>
      </c>
      <c r="Q13" s="1"/>
    </row>
    <row r="14" spans="1:17" ht="22.5">
      <c r="A14" s="31" t="s">
        <v>11</v>
      </c>
      <c r="B14" s="31" t="s">
        <v>9</v>
      </c>
      <c r="C14" s="31" t="s">
        <v>35</v>
      </c>
      <c r="D14" s="8">
        <v>12.587</v>
      </c>
      <c r="E14" s="8">
        <v>26.586</v>
      </c>
      <c r="F14" s="8">
        <f t="shared" si="0"/>
        <v>13.998999999999999</v>
      </c>
      <c r="G14" s="46">
        <f>SUM(F14:F14)</f>
        <v>13.998999999999999</v>
      </c>
      <c r="H14" s="51" t="s">
        <v>82</v>
      </c>
      <c r="I14" s="8">
        <v>12.587</v>
      </c>
      <c r="J14" s="8">
        <v>26.586</v>
      </c>
      <c r="K14" s="15">
        <f t="shared" si="1"/>
        <v>13.998999999999999</v>
      </c>
      <c r="L14" s="36" t="s">
        <v>50</v>
      </c>
      <c r="M14" s="21">
        <f t="shared" si="2"/>
        <v>13.998999999999999</v>
      </c>
      <c r="N14" s="23"/>
      <c r="O14" s="41"/>
      <c r="P14" s="19" t="s">
        <v>16</v>
      </c>
      <c r="Q14" s="7"/>
    </row>
    <row r="15" spans="1:17" ht="14.25">
      <c r="A15" s="48" t="s">
        <v>13</v>
      </c>
      <c r="B15" s="47" t="s">
        <v>10</v>
      </c>
      <c r="C15" s="47" t="s">
        <v>36</v>
      </c>
      <c r="D15" s="8">
        <v>16.739</v>
      </c>
      <c r="E15" s="8">
        <v>22.615</v>
      </c>
      <c r="F15" s="8">
        <f t="shared" si="0"/>
        <v>5.875999999999998</v>
      </c>
      <c r="G15" s="49">
        <f>SUM(F15:F15)</f>
        <v>5.875999999999998</v>
      </c>
      <c r="H15" s="51" t="s">
        <v>83</v>
      </c>
      <c r="I15" s="8">
        <v>16.739</v>
      </c>
      <c r="J15" s="8">
        <v>22.615</v>
      </c>
      <c r="K15" s="15">
        <f>J15-I15</f>
        <v>5.875999999999998</v>
      </c>
      <c r="L15" s="36" t="s">
        <v>50</v>
      </c>
      <c r="M15" s="21">
        <f t="shared" si="2"/>
        <v>5.875999999999998</v>
      </c>
      <c r="N15" s="23"/>
      <c r="O15" s="41"/>
      <c r="P15" s="19" t="s">
        <v>63</v>
      </c>
      <c r="Q15" s="7"/>
    </row>
    <row r="16" spans="1:17" ht="14.25">
      <c r="A16" s="91" t="s">
        <v>15</v>
      </c>
      <c r="B16" s="86" t="s">
        <v>12</v>
      </c>
      <c r="C16" s="86" t="s">
        <v>37</v>
      </c>
      <c r="D16" s="8">
        <v>0.009</v>
      </c>
      <c r="E16" s="8">
        <v>0.98</v>
      </c>
      <c r="F16" s="8">
        <f>E16-D16</f>
        <v>0.971</v>
      </c>
      <c r="G16" s="84">
        <f>SUM(F16:F17)</f>
        <v>9.795</v>
      </c>
      <c r="H16" s="51" t="s">
        <v>85</v>
      </c>
      <c r="I16" s="8">
        <v>0.009</v>
      </c>
      <c r="J16" s="8">
        <v>0.98</v>
      </c>
      <c r="K16" s="15">
        <f>J16-I16</f>
        <v>0.971</v>
      </c>
      <c r="L16" s="36" t="s">
        <v>50</v>
      </c>
      <c r="M16" s="21">
        <f t="shared" si="2"/>
        <v>0.971</v>
      </c>
      <c r="N16" s="23"/>
      <c r="O16" s="41"/>
      <c r="P16" s="19" t="s">
        <v>84</v>
      </c>
      <c r="Q16" s="7"/>
    </row>
    <row r="17" spans="1:17" ht="22.5">
      <c r="A17" s="92"/>
      <c r="B17" s="88"/>
      <c r="C17" s="88"/>
      <c r="D17" s="8">
        <v>0.98</v>
      </c>
      <c r="E17" s="8">
        <v>9.804</v>
      </c>
      <c r="F17" s="8">
        <f t="shared" si="0"/>
        <v>8.824</v>
      </c>
      <c r="G17" s="85"/>
      <c r="H17" s="51" t="s">
        <v>86</v>
      </c>
      <c r="I17" s="8">
        <v>0.98</v>
      </c>
      <c r="J17" s="8">
        <v>9.804</v>
      </c>
      <c r="K17" s="15">
        <f>J17-I17</f>
        <v>8.824</v>
      </c>
      <c r="L17" s="36" t="s">
        <v>50</v>
      </c>
      <c r="M17" s="21">
        <f t="shared" si="2"/>
        <v>8.824</v>
      </c>
      <c r="N17" s="23"/>
      <c r="O17" s="41"/>
      <c r="P17" s="19" t="s">
        <v>63</v>
      </c>
      <c r="Q17" s="7"/>
    </row>
    <row r="18" spans="1:17" ht="14.25">
      <c r="A18" s="10" t="s">
        <v>17</v>
      </c>
      <c r="B18" s="31" t="s">
        <v>46</v>
      </c>
      <c r="C18" s="31" t="s">
        <v>38</v>
      </c>
      <c r="D18" s="8">
        <v>0.008</v>
      </c>
      <c r="E18" s="8">
        <v>12.131</v>
      </c>
      <c r="F18" s="8">
        <f t="shared" si="0"/>
        <v>12.123000000000001</v>
      </c>
      <c r="G18" s="46">
        <f>F18</f>
        <v>12.123000000000001</v>
      </c>
      <c r="H18" s="51" t="s">
        <v>64</v>
      </c>
      <c r="I18" s="8">
        <v>0.008</v>
      </c>
      <c r="J18" s="8">
        <v>12.131</v>
      </c>
      <c r="K18" s="16">
        <f t="shared" si="1"/>
        <v>12.123000000000001</v>
      </c>
      <c r="L18" s="14" t="s">
        <v>51</v>
      </c>
      <c r="M18" s="22"/>
      <c r="N18" s="16">
        <f>K18</f>
        <v>12.123000000000001</v>
      </c>
      <c r="O18" s="41"/>
      <c r="P18" s="19" t="s">
        <v>4</v>
      </c>
      <c r="Q18" s="7"/>
    </row>
    <row r="19" spans="1:17" ht="23.25" customHeight="1">
      <c r="A19" s="91" t="s">
        <v>20</v>
      </c>
      <c r="B19" s="86" t="s">
        <v>14</v>
      </c>
      <c r="C19" s="86" t="s">
        <v>39</v>
      </c>
      <c r="D19" s="8">
        <v>0.008</v>
      </c>
      <c r="E19" s="8">
        <v>3.401</v>
      </c>
      <c r="F19" s="8">
        <f t="shared" si="0"/>
        <v>3.393</v>
      </c>
      <c r="G19" s="84">
        <f>SUM(F19:F20)</f>
        <v>10.658000000000001</v>
      </c>
      <c r="H19" s="51" t="s">
        <v>87</v>
      </c>
      <c r="I19" s="8">
        <v>0.008</v>
      </c>
      <c r="J19" s="8">
        <v>3.401</v>
      </c>
      <c r="K19" s="15">
        <f t="shared" si="1"/>
        <v>3.393</v>
      </c>
      <c r="L19" s="36" t="s">
        <v>50</v>
      </c>
      <c r="M19" s="21">
        <f>K19</f>
        <v>3.393</v>
      </c>
      <c r="N19" s="23"/>
      <c r="O19" s="41"/>
      <c r="P19" s="19" t="s">
        <v>7</v>
      </c>
      <c r="Q19" s="7"/>
    </row>
    <row r="20" spans="1:17" ht="22.5" customHeight="1">
      <c r="A20" s="92"/>
      <c r="B20" s="88"/>
      <c r="C20" s="88"/>
      <c r="D20" s="8">
        <v>3.401</v>
      </c>
      <c r="E20" s="8">
        <v>10.666</v>
      </c>
      <c r="F20" s="8">
        <f>E20-D20</f>
        <v>7.265000000000001</v>
      </c>
      <c r="G20" s="85"/>
      <c r="H20" s="51" t="s">
        <v>86</v>
      </c>
      <c r="I20" s="8">
        <v>3.401</v>
      </c>
      <c r="J20" s="8">
        <v>10.666</v>
      </c>
      <c r="K20" s="15">
        <f t="shared" si="1"/>
        <v>7.265000000000001</v>
      </c>
      <c r="L20" s="36" t="s">
        <v>50</v>
      </c>
      <c r="M20" s="21">
        <f>K20</f>
        <v>7.265000000000001</v>
      </c>
      <c r="N20" s="23"/>
      <c r="O20" s="41"/>
      <c r="P20" s="19" t="s">
        <v>16</v>
      </c>
      <c r="Q20" s="7"/>
    </row>
    <row r="21" spans="1:17" ht="14.25">
      <c r="A21" s="10" t="s">
        <v>23</v>
      </c>
      <c r="B21" s="31" t="s">
        <v>47</v>
      </c>
      <c r="C21" s="31" t="s">
        <v>40</v>
      </c>
      <c r="D21" s="8">
        <v>0.004</v>
      </c>
      <c r="E21" s="8">
        <v>10.5</v>
      </c>
      <c r="F21" s="8">
        <f t="shared" si="0"/>
        <v>10.496</v>
      </c>
      <c r="G21" s="46">
        <f>F21</f>
        <v>10.496</v>
      </c>
      <c r="H21" s="51" t="s">
        <v>65</v>
      </c>
      <c r="I21" s="8">
        <v>0.004</v>
      </c>
      <c r="J21" s="8">
        <v>10.5</v>
      </c>
      <c r="K21" s="15">
        <f t="shared" si="1"/>
        <v>10.496</v>
      </c>
      <c r="L21" s="36" t="s">
        <v>50</v>
      </c>
      <c r="M21" s="21">
        <f>K21</f>
        <v>10.496</v>
      </c>
      <c r="N21" s="23"/>
      <c r="O21" s="41"/>
      <c r="P21" s="19" t="s">
        <v>4</v>
      </c>
      <c r="Q21" s="7"/>
    </row>
    <row r="22" spans="1:17" ht="14.25">
      <c r="A22" s="10" t="s">
        <v>24</v>
      </c>
      <c r="B22" s="31" t="s">
        <v>48</v>
      </c>
      <c r="C22" s="31" t="s">
        <v>41</v>
      </c>
      <c r="D22" s="8">
        <v>0.012</v>
      </c>
      <c r="E22" s="8">
        <v>0.69</v>
      </c>
      <c r="F22" s="8">
        <f t="shared" si="0"/>
        <v>0.6779999999999999</v>
      </c>
      <c r="G22" s="46">
        <f>F22</f>
        <v>0.6779999999999999</v>
      </c>
      <c r="H22" s="51" t="s">
        <v>41</v>
      </c>
      <c r="I22" s="8">
        <v>0.012</v>
      </c>
      <c r="J22" s="8">
        <v>0.69</v>
      </c>
      <c r="K22" s="16">
        <f>J22-I22</f>
        <v>0.6779999999999999</v>
      </c>
      <c r="L22" s="14" t="s">
        <v>51</v>
      </c>
      <c r="M22" s="22"/>
      <c r="N22" s="16">
        <f>K22</f>
        <v>0.6779999999999999</v>
      </c>
      <c r="O22" s="41"/>
      <c r="P22" s="20" t="s">
        <v>4</v>
      </c>
      <c r="Q22" s="1"/>
    </row>
    <row r="23" spans="1:17" ht="14.25">
      <c r="A23" s="10" t="s">
        <v>25</v>
      </c>
      <c r="B23" s="31" t="s">
        <v>18</v>
      </c>
      <c r="C23" s="31" t="s">
        <v>42</v>
      </c>
      <c r="D23" s="8">
        <v>0.005</v>
      </c>
      <c r="E23" s="8">
        <v>4.3</v>
      </c>
      <c r="F23" s="8">
        <f t="shared" si="0"/>
        <v>4.295</v>
      </c>
      <c r="G23" s="46">
        <f>F23</f>
        <v>4.295</v>
      </c>
      <c r="H23" s="51" t="s">
        <v>91</v>
      </c>
      <c r="I23" s="31" t="s">
        <v>6</v>
      </c>
      <c r="J23" s="31" t="s">
        <v>19</v>
      </c>
      <c r="K23" s="15">
        <v>4.295</v>
      </c>
      <c r="L23" s="13" t="s">
        <v>50</v>
      </c>
      <c r="M23" s="21">
        <f>K23</f>
        <v>4.295</v>
      </c>
      <c r="N23" s="23"/>
      <c r="O23" s="41"/>
      <c r="P23" s="19" t="s">
        <v>16</v>
      </c>
      <c r="Q23" s="1"/>
    </row>
    <row r="24" spans="1:17" ht="15" thickBot="1">
      <c r="A24" s="10" t="s">
        <v>26</v>
      </c>
      <c r="B24" s="31" t="s">
        <v>21</v>
      </c>
      <c r="C24" s="31" t="s">
        <v>43</v>
      </c>
      <c r="D24" s="8">
        <v>0.016</v>
      </c>
      <c r="E24" s="8">
        <v>6.066</v>
      </c>
      <c r="F24" s="8">
        <f t="shared" si="0"/>
        <v>6.05</v>
      </c>
      <c r="G24" s="46">
        <f>F24</f>
        <v>6.05</v>
      </c>
      <c r="H24" s="51" t="s">
        <v>88</v>
      </c>
      <c r="I24" s="31" t="s">
        <v>6</v>
      </c>
      <c r="J24" s="31" t="s">
        <v>22</v>
      </c>
      <c r="K24" s="15">
        <v>6.05</v>
      </c>
      <c r="L24" s="13" t="s">
        <v>50</v>
      </c>
      <c r="M24" s="21">
        <f>K24</f>
        <v>6.05</v>
      </c>
      <c r="N24" s="23"/>
      <c r="O24" s="41"/>
      <c r="P24" s="19" t="s">
        <v>16</v>
      </c>
      <c r="Q24" s="1"/>
    </row>
    <row r="25" spans="1:15" ht="15" thickBot="1">
      <c r="A25" s="67" t="s">
        <v>69</v>
      </c>
      <c r="B25" s="68"/>
      <c r="C25" s="68"/>
      <c r="D25" s="68"/>
      <c r="E25" s="69"/>
      <c r="F25" s="27">
        <f>SUM(F7:F24)</f>
        <v>87.73599999999998</v>
      </c>
      <c r="G25" s="27">
        <f>SUM(G7:G24)</f>
        <v>87.73599999999999</v>
      </c>
      <c r="H25" s="55" t="s">
        <v>70</v>
      </c>
      <c r="I25" s="56"/>
      <c r="J25" s="57"/>
      <c r="K25" s="27">
        <f>SUM(K7:K24)</f>
        <v>87.73599999999998</v>
      </c>
      <c r="L25" s="29"/>
      <c r="M25" s="24">
        <f>SUM(M7:M24)</f>
        <v>66.911</v>
      </c>
      <c r="N25" s="25">
        <f>SUM(N7:N24)</f>
        <v>16.032000000000004</v>
      </c>
      <c r="O25" s="26">
        <f>SUM(O7:O24)</f>
        <v>4.792999999999999</v>
      </c>
    </row>
    <row r="26" spans="11:15" ht="15" thickBot="1">
      <c r="K26" s="70" t="s">
        <v>71</v>
      </c>
      <c r="L26" s="71"/>
      <c r="M26" s="58">
        <f>M25+N25+O25</f>
        <v>87.73600000000002</v>
      </c>
      <c r="N26" s="59"/>
      <c r="O26" s="60"/>
    </row>
    <row r="27" spans="11:15" ht="15" thickBot="1">
      <c r="K27" s="70" t="s">
        <v>72</v>
      </c>
      <c r="L27" s="71"/>
      <c r="M27" s="58">
        <f>SUM(M7:O24)</f>
        <v>87.73599999999998</v>
      </c>
      <c r="N27" s="59"/>
      <c r="O27" s="60"/>
    </row>
    <row r="28" ht="15" thickBot="1"/>
    <row r="29" spans="1:16" ht="16.5" thickBot="1">
      <c r="A29" s="61" t="s">
        <v>93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3"/>
    </row>
    <row r="30" spans="1:16" ht="22.5" customHeight="1">
      <c r="A30" s="78" t="s">
        <v>73</v>
      </c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80"/>
      <c r="M30" s="81">
        <f>M25</f>
        <v>66.911</v>
      </c>
      <c r="N30" s="82"/>
      <c r="O30" s="83"/>
      <c r="P30" s="42" t="s">
        <v>0</v>
      </c>
    </row>
    <row r="31" spans="1:16" ht="22.5" customHeight="1">
      <c r="A31" s="52" t="s">
        <v>74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4"/>
      <c r="M31" s="75">
        <f>N25</f>
        <v>16.032000000000004</v>
      </c>
      <c r="N31" s="76"/>
      <c r="O31" s="77"/>
      <c r="P31" s="43" t="s">
        <v>0</v>
      </c>
    </row>
    <row r="32" spans="1:16" ht="22.5" customHeight="1" thickBot="1">
      <c r="A32" s="72" t="s">
        <v>75</v>
      </c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4"/>
      <c r="M32" s="64">
        <f>O25</f>
        <v>4.792999999999999</v>
      </c>
      <c r="N32" s="65"/>
      <c r="O32" s="66"/>
      <c r="P32" s="44" t="s">
        <v>0</v>
      </c>
    </row>
    <row r="33" ht="15" customHeight="1"/>
  </sheetData>
  <sheetProtection/>
  <mergeCells count="45">
    <mergeCell ref="G4:G5"/>
    <mergeCell ref="G8:G11"/>
    <mergeCell ref="A1:P1"/>
    <mergeCell ref="A3:P3"/>
    <mergeCell ref="J5:J6"/>
    <mergeCell ref="K5:K6"/>
    <mergeCell ref="I4:J4"/>
    <mergeCell ref="M4:O4"/>
    <mergeCell ref="L4:L6"/>
    <mergeCell ref="B4:B6"/>
    <mergeCell ref="A4:A6"/>
    <mergeCell ref="P5:P6"/>
    <mergeCell ref="A2:P2"/>
    <mergeCell ref="A8:A11"/>
    <mergeCell ref="H4:H6"/>
    <mergeCell ref="C4:C6"/>
    <mergeCell ref="I5:I6"/>
    <mergeCell ref="D4:F4"/>
    <mergeCell ref="B12:B13"/>
    <mergeCell ref="C16:C17"/>
    <mergeCell ref="B16:B17"/>
    <mergeCell ref="A12:A13"/>
    <mergeCell ref="B8:B11"/>
    <mergeCell ref="A16:A17"/>
    <mergeCell ref="C12:C13"/>
    <mergeCell ref="M31:O31"/>
    <mergeCell ref="A30:L30"/>
    <mergeCell ref="M30:O30"/>
    <mergeCell ref="G19:G20"/>
    <mergeCell ref="G16:G17"/>
    <mergeCell ref="C8:C11"/>
    <mergeCell ref="G12:G13"/>
    <mergeCell ref="A19:A20"/>
    <mergeCell ref="B19:B20"/>
    <mergeCell ref="C19:C20"/>
    <mergeCell ref="A31:L31"/>
    <mergeCell ref="H25:J25"/>
    <mergeCell ref="M26:O26"/>
    <mergeCell ref="A29:P29"/>
    <mergeCell ref="M32:O32"/>
    <mergeCell ref="M27:O27"/>
    <mergeCell ref="A25:E25"/>
    <mergeCell ref="K26:L26"/>
    <mergeCell ref="K27:L27"/>
    <mergeCell ref="A32:L3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8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PZD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Jurek</dc:creator>
  <cp:keywords/>
  <dc:description/>
  <cp:lastModifiedBy>.</cp:lastModifiedBy>
  <cp:lastPrinted>2010-10-18T13:44:34Z</cp:lastPrinted>
  <dcterms:created xsi:type="dcterms:W3CDTF">2008-09-26T08:05:27Z</dcterms:created>
  <dcterms:modified xsi:type="dcterms:W3CDTF">2012-10-10T10:42:27Z</dcterms:modified>
  <cp:category/>
  <cp:version/>
  <cp:contentType/>
  <cp:contentStatus/>
</cp:coreProperties>
</file>