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<sst xmlns="http://schemas.openxmlformats.org/spreadsheetml/2006/main" count="123" uniqueCount="88">
  <si>
    <t>km</t>
  </si>
  <si>
    <t>od km</t>
  </si>
  <si>
    <t>1709B</t>
  </si>
  <si>
    <t>7.</t>
  </si>
  <si>
    <t>1711B</t>
  </si>
  <si>
    <t>9.</t>
  </si>
  <si>
    <t>gmina Grodzisk</t>
  </si>
  <si>
    <t>1728B</t>
  </si>
  <si>
    <t>1729B</t>
  </si>
  <si>
    <t>1734B</t>
  </si>
  <si>
    <t xml:space="preserve">gmina   Drohiczyn </t>
  </si>
  <si>
    <t>1737B</t>
  </si>
  <si>
    <t>24.</t>
  </si>
  <si>
    <t>25.</t>
  </si>
  <si>
    <t>26.</t>
  </si>
  <si>
    <t>30.</t>
  </si>
  <si>
    <t>31.</t>
  </si>
  <si>
    <t>32.</t>
  </si>
  <si>
    <t>33.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</si>
  <si>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</si>
  <si>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</si>
  <si>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</si>
  <si>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</si>
  <si>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</si>
  <si>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</si>
  <si>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Drohiczyn (ul. Kopernika ) – Miłkowice – Smarklice  - Ostrożany - Drochlin -  Grodzisk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</si>
  <si>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</si>
  <si>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</si>
  <si>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 xml:space="preserve">droga 1727B - Siekierki – Smorczewo –  droga 2101B </t>
  </si>
  <si>
    <t xml:space="preserve">Ostrożany – Jaszczołty  </t>
  </si>
  <si>
    <t xml:space="preserve">Tonkiele – Chrołowice – Chutkowice – Putkowice Nadolne </t>
  </si>
  <si>
    <t xml:space="preserve">droga 1727B –Obniże – Śledzianów – Bużyski </t>
  </si>
  <si>
    <t>1727B</t>
  </si>
  <si>
    <t>1735B</t>
  </si>
  <si>
    <t>1736B</t>
  </si>
  <si>
    <t>standard ZUD</t>
  </si>
  <si>
    <t>V</t>
  </si>
  <si>
    <t>VI</t>
  </si>
  <si>
    <t>poza ZUD</t>
  </si>
  <si>
    <t>długość drogi</t>
  </si>
  <si>
    <t>gmina  Drohiczyn</t>
  </si>
  <si>
    <t>Tonkiele – Putkowice Nadolne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</si>
  <si>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</si>
  <si>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</si>
  <si>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</si>
  <si>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 xml:space="preserve"> gmina Drohiczyn</t>
  </si>
  <si>
    <t>Siemiatycze (ul. Kilińskiego)  – Rogawka – Korzeniówka Duża – Narojki - Miłkowice – Rotki – droga 1728B</t>
  </si>
  <si>
    <t xml:space="preserve">droga 1727B - Śledzianów </t>
  </si>
  <si>
    <t>Śledzianów – Bużyski</t>
  </si>
  <si>
    <t xml:space="preserve">droga 1727B –   droga 2101B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</si>
  <si>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</si>
  <si>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</si>
  <si>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</si>
  <si>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</si>
  <si>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</si>
  <si>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</si>
  <si>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</si>
  <si>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</si>
  <si>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</si>
  <si>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</si>
  <si>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</si>
  <si>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</si>
  <si>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</si>
  <si>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</si>
  <si>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>Miasto Drohiczyn - granica gminy Drohiczyn</t>
  </si>
  <si>
    <t>Miasto Drohiczyn</t>
  </si>
  <si>
    <t>gmina Drohiczyn</t>
  </si>
  <si>
    <t>granica gminy Drohiczyn - droga 690</t>
  </si>
  <si>
    <t xml:space="preserve">gmina Drohiczyn </t>
  </si>
  <si>
    <t xml:space="preserve">Miasto Drohiczyn - granica gminy Drohiczyn </t>
  </si>
  <si>
    <t xml:space="preserve">granica gminy Grodzisk – droga 690 </t>
  </si>
  <si>
    <t>granica Miasta Drohiczyn - droga 1734B</t>
  </si>
  <si>
    <t>droga 62 - granica gminy Drohiczyn</t>
  </si>
  <si>
    <t xml:space="preserve">gmina  Drohiczyn </t>
  </si>
  <si>
    <t xml:space="preserve">granica gminy Drohiczyn - Rotki  </t>
  </si>
  <si>
    <t xml:space="preserve"> Rotki – droga 1728B </t>
  </si>
  <si>
    <t xml:space="preserve">Miasto Drohiczyn (ul. Mieszka I ) </t>
  </si>
  <si>
    <t xml:space="preserve">Miasto Drohiczyn  ( ul. Wojska Polskiego ) </t>
  </si>
  <si>
    <t xml:space="preserve">Miasto Drohiczyn ( ul. Kopernika ) </t>
  </si>
  <si>
    <t xml:space="preserve">gmina Perlejewo </t>
  </si>
  <si>
    <t xml:space="preserve">Ostrożany - Jaszczołty </t>
  </si>
  <si>
    <t xml:space="preserve">Jaszczołty - Krakówki Zdzichy </t>
  </si>
  <si>
    <t>Krakówki Zdzichy - droga 690</t>
  </si>
  <si>
    <t>Vi</t>
  </si>
  <si>
    <t xml:space="preserve">na  terenie   działania   Powiatowego  Zarządu  Dróg  w  Siemiatyczach  </t>
  </si>
  <si>
    <t>WYKAZ    DRÓG    POWIATOWYCH  -  ODŚNIEŻANIE   ZAKRES  B</t>
  </si>
  <si>
    <t>INFORMACJA ZBIORCZA  2012/2013 ROK   -  ZAKRES  B</t>
  </si>
  <si>
    <t xml:space="preserve">do  potrzeb  zimowego  utrzymania  dróg  w  sezonie  zimowym    2012 / 2013 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</si>
</sst>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43" fillId="35" borderId="23" xfId="0" applyNumberFormat="1" applyFont="1" applyFill="1" applyBorder="1" applyAlignment="1">
      <alignment horizontal="center" vertical="center"/>
    </xf>
    <xf numFmtId="164" fontId="43" fillId="33" borderId="23" xfId="0" applyNumberFormat="1" applyFont="1" applyFill="1" applyBorder="1" applyAlignment="1">
      <alignment horizontal="center" vertical="center"/>
    </xf>
    <xf numFmtId="164" fontId="43" fillId="12" borderId="23" xfId="0" applyNumberFormat="1" applyFont="1" applyFill="1" applyBorder="1" applyAlignment="1">
      <alignment horizontal="center" vertical="center"/>
    </xf>
    <xf numFmtId="164" fontId="43" fillId="10" borderId="23" xfId="0" applyNumberFormat="1" applyFont="1" applyFill="1" applyBorder="1" applyAlignment="1">
      <alignment horizontal="center" vertical="center"/>
    </xf>
    <xf numFmtId="164" fontId="43" fillId="9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64" fontId="44" fillId="0" borderId="25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164" fontId="45" fillId="10" borderId="10" xfId="0" applyNumberFormat="1" applyFont="1" applyFill="1" applyBorder="1" applyAlignment="1">
      <alignment horizontal="right" vertical="center"/>
    </xf>
    <xf numFmtId="0" fontId="45" fillId="10" borderId="1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5" fillId="12" borderId="20" xfId="0" applyNumberFormat="1" applyFont="1" applyFill="1" applyBorder="1" applyAlignment="1">
      <alignment horizontal="right" vertical="center"/>
    </xf>
    <xf numFmtId="0" fontId="45" fillId="12" borderId="20" xfId="0" applyFont="1" applyFill="1" applyBorder="1" applyAlignment="1">
      <alignment horizontal="right" vertical="center"/>
    </xf>
    <xf numFmtId="164" fontId="43" fillId="35" borderId="25" xfId="0" applyNumberFormat="1" applyFont="1" applyFill="1" applyBorder="1" applyAlignment="1">
      <alignment horizontal="center"/>
    </xf>
    <xf numFmtId="164" fontId="43" fillId="35" borderId="26" xfId="0" applyNumberFormat="1" applyFont="1" applyFill="1" applyBorder="1" applyAlignment="1">
      <alignment horizontal="center"/>
    </xf>
    <xf numFmtId="164" fontId="43" fillId="35" borderId="2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64" fontId="45" fillId="9" borderId="19" xfId="0" applyNumberFormat="1" applyFont="1" applyFill="1" applyBorder="1" applyAlignment="1">
      <alignment horizontal="right" vertical="center"/>
    </xf>
    <xf numFmtId="0" fontId="45" fillId="9" borderId="19" xfId="0" applyFont="1" applyFill="1" applyBorder="1" applyAlignment="1">
      <alignment horizontal="right" vertical="center"/>
    </xf>
    <xf numFmtId="0" fontId="43" fillId="35" borderId="26" xfId="0" applyFont="1" applyFill="1" applyBorder="1" applyAlignment="1">
      <alignment horizontal="center"/>
    </xf>
    <xf numFmtId="0" fontId="43" fillId="35" borderId="27" xfId="0" applyFont="1" applyFill="1" applyBorder="1" applyAlignment="1">
      <alignment horizontal="center"/>
    </xf>
    <xf numFmtId="0" fontId="44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4" fillId="0" borderId="2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164" fontId="41" fillId="34" borderId="29" xfId="0" applyNumberFormat="1" applyFont="1" applyFill="1" applyBorder="1" applyAlignment="1">
      <alignment horizontal="center" vertical="center" wrapText="1"/>
    </xf>
    <xf numFmtId="164" fontId="41" fillId="34" borderId="3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164" fontId="41" fillId="0" borderId="28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2" sqref="A2:P2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27" customHeight="1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31.5" customHeight="1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27" customHeight="1" thickBot="1">
      <c r="A3" s="91" t="s">
        <v>84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7" ht="45" customHeight="1">
      <c r="A4" s="113" t="s">
        <v>19</v>
      </c>
      <c r="B4" s="110" t="s">
        <v>20</v>
      </c>
      <c r="C4" s="100" t="s">
        <v>21</v>
      </c>
      <c r="D4" s="100" t="s">
        <v>60</v>
      </c>
      <c r="E4" s="100"/>
      <c r="F4" s="100"/>
      <c r="G4" s="93" t="s">
        <v>39</v>
      </c>
      <c r="H4" s="100" t="s">
        <v>23</v>
      </c>
      <c r="I4" s="108" t="s">
        <v>44</v>
      </c>
      <c r="J4" s="108"/>
      <c r="K4" s="33" t="s">
        <v>43</v>
      </c>
      <c r="L4" s="95" t="s">
        <v>35</v>
      </c>
      <c r="M4" s="92" t="s">
        <v>63</v>
      </c>
      <c r="N4" s="93"/>
      <c r="O4" s="94"/>
      <c r="P4" s="22" t="s">
        <v>24</v>
      </c>
      <c r="Q4" s="1"/>
    </row>
    <row r="5" spans="1:17" ht="24.75" customHeight="1">
      <c r="A5" s="114"/>
      <c r="B5" s="111"/>
      <c r="C5" s="101"/>
      <c r="D5" s="35" t="s">
        <v>61</v>
      </c>
      <c r="E5" s="35" t="s">
        <v>62</v>
      </c>
      <c r="F5" s="30" t="s">
        <v>43</v>
      </c>
      <c r="G5" s="109"/>
      <c r="H5" s="101"/>
      <c r="I5" s="104" t="s">
        <v>1</v>
      </c>
      <c r="J5" s="104" t="s">
        <v>22</v>
      </c>
      <c r="K5" s="106" t="s">
        <v>0</v>
      </c>
      <c r="L5" s="96"/>
      <c r="M5" s="18" t="s">
        <v>50</v>
      </c>
      <c r="N5" s="34" t="s">
        <v>51</v>
      </c>
      <c r="O5" s="23" t="s">
        <v>38</v>
      </c>
      <c r="P5" s="98" t="s">
        <v>59</v>
      </c>
      <c r="Q5" s="1"/>
    </row>
    <row r="6" spans="1:17" ht="15" thickBot="1">
      <c r="A6" s="115"/>
      <c r="B6" s="112"/>
      <c r="C6" s="102"/>
      <c r="D6" s="37" t="s">
        <v>0</v>
      </c>
      <c r="E6" s="36" t="s">
        <v>0</v>
      </c>
      <c r="F6" s="31" t="s">
        <v>0</v>
      </c>
      <c r="G6" s="32" t="s">
        <v>0</v>
      </c>
      <c r="H6" s="102"/>
      <c r="I6" s="105"/>
      <c r="J6" s="105"/>
      <c r="K6" s="107"/>
      <c r="L6" s="97"/>
      <c r="M6" s="24" t="s">
        <v>0</v>
      </c>
      <c r="N6" s="32" t="s">
        <v>0</v>
      </c>
      <c r="O6" s="25" t="s">
        <v>0</v>
      </c>
      <c r="P6" s="99"/>
      <c r="Q6" s="1"/>
    </row>
    <row r="7" spans="1:17" ht="22.5">
      <c r="A7" s="68" t="s">
        <v>3</v>
      </c>
      <c r="B7" s="65" t="s">
        <v>2</v>
      </c>
      <c r="C7" s="65" t="s">
        <v>42</v>
      </c>
      <c r="D7" s="6">
        <v>0.013</v>
      </c>
      <c r="E7" s="6">
        <v>2.313</v>
      </c>
      <c r="F7" s="6">
        <f aca="true" t="shared" si="0" ref="F7:F14">E7-D7</f>
        <v>2.3000000000000003</v>
      </c>
      <c r="G7" s="88">
        <f>SUM(F7:F9)</f>
        <v>11.978</v>
      </c>
      <c r="H7" s="48" t="s">
        <v>77</v>
      </c>
      <c r="I7" s="6">
        <v>0.013</v>
      </c>
      <c r="J7" s="6">
        <v>2.313</v>
      </c>
      <c r="K7" s="11">
        <f aca="true" t="shared" si="1" ref="K7:K24">J7-I7</f>
        <v>2.3000000000000003</v>
      </c>
      <c r="L7" s="9" t="s">
        <v>36</v>
      </c>
      <c r="M7" s="15">
        <f aca="true" t="shared" si="2" ref="M7:M12">K7</f>
        <v>2.3000000000000003</v>
      </c>
      <c r="N7" s="17"/>
      <c r="O7" s="26"/>
      <c r="P7" s="13" t="s">
        <v>65</v>
      </c>
      <c r="Q7" s="1"/>
    </row>
    <row r="8" spans="1:17" ht="22.5">
      <c r="A8" s="70"/>
      <c r="B8" s="66"/>
      <c r="C8" s="66"/>
      <c r="D8" s="6">
        <v>2.313</v>
      </c>
      <c r="E8" s="6">
        <v>7.346</v>
      </c>
      <c r="F8" s="6">
        <f t="shared" si="0"/>
        <v>5.0329999999999995</v>
      </c>
      <c r="G8" s="89"/>
      <c r="H8" s="48" t="s">
        <v>64</v>
      </c>
      <c r="I8" s="6">
        <v>2.313</v>
      </c>
      <c r="J8" s="6">
        <v>7.346</v>
      </c>
      <c r="K8" s="11">
        <f t="shared" si="1"/>
        <v>5.0329999999999995</v>
      </c>
      <c r="L8" s="9" t="s">
        <v>36</v>
      </c>
      <c r="M8" s="15">
        <f t="shared" si="2"/>
        <v>5.0329999999999995</v>
      </c>
      <c r="N8" s="17"/>
      <c r="O8" s="26"/>
      <c r="P8" s="13" t="s">
        <v>66</v>
      </c>
      <c r="Q8" s="1"/>
    </row>
    <row r="9" spans="1:17" ht="22.5">
      <c r="A9" s="70"/>
      <c r="B9" s="66"/>
      <c r="C9" s="66"/>
      <c r="D9" s="6">
        <v>7.346</v>
      </c>
      <c r="E9" s="6">
        <v>11.991</v>
      </c>
      <c r="F9" s="6">
        <f t="shared" si="0"/>
        <v>4.645</v>
      </c>
      <c r="G9" s="89"/>
      <c r="H9" s="48" t="s">
        <v>67</v>
      </c>
      <c r="I9" s="6">
        <v>7.346</v>
      </c>
      <c r="J9" s="6">
        <v>11.991</v>
      </c>
      <c r="K9" s="11">
        <f t="shared" si="1"/>
        <v>4.645</v>
      </c>
      <c r="L9" s="9" t="s">
        <v>36</v>
      </c>
      <c r="M9" s="15">
        <f t="shared" si="2"/>
        <v>4.645</v>
      </c>
      <c r="N9" s="17"/>
      <c r="O9" s="26"/>
      <c r="P9" s="13" t="s">
        <v>66</v>
      </c>
      <c r="Q9" s="1"/>
    </row>
    <row r="10" spans="1:17" ht="14.25">
      <c r="A10" s="68" t="s">
        <v>5</v>
      </c>
      <c r="B10" s="65" t="s">
        <v>4</v>
      </c>
      <c r="C10" s="65" t="s">
        <v>25</v>
      </c>
      <c r="D10" s="6">
        <v>0.006</v>
      </c>
      <c r="E10" s="6">
        <v>2.346</v>
      </c>
      <c r="F10" s="6">
        <f t="shared" si="0"/>
        <v>2.3400000000000003</v>
      </c>
      <c r="G10" s="88">
        <f>SUM(F10:F12)</f>
        <v>16.7</v>
      </c>
      <c r="H10" s="48" t="s">
        <v>78</v>
      </c>
      <c r="I10" s="6">
        <v>0.006</v>
      </c>
      <c r="J10" s="6">
        <v>2.346</v>
      </c>
      <c r="K10" s="11">
        <f t="shared" si="1"/>
        <v>2.3400000000000003</v>
      </c>
      <c r="L10" s="21" t="s">
        <v>36</v>
      </c>
      <c r="M10" s="15">
        <f t="shared" si="2"/>
        <v>2.3400000000000003</v>
      </c>
      <c r="N10" s="17"/>
      <c r="O10" s="26"/>
      <c r="P10" s="13" t="s">
        <v>65</v>
      </c>
      <c r="Q10" s="5"/>
    </row>
    <row r="11" spans="1:17" ht="22.5">
      <c r="A11" s="70"/>
      <c r="B11" s="66"/>
      <c r="C11" s="66"/>
      <c r="D11" s="6">
        <v>2.346</v>
      </c>
      <c r="E11" s="6">
        <v>16.606</v>
      </c>
      <c r="F11" s="6">
        <f t="shared" si="0"/>
        <v>14.260000000000002</v>
      </c>
      <c r="G11" s="89"/>
      <c r="H11" s="48" t="s">
        <v>69</v>
      </c>
      <c r="I11" s="6">
        <v>2.346</v>
      </c>
      <c r="J11" s="6">
        <v>16.606</v>
      </c>
      <c r="K11" s="11">
        <f t="shared" si="1"/>
        <v>14.260000000000002</v>
      </c>
      <c r="L11" s="21" t="s">
        <v>36</v>
      </c>
      <c r="M11" s="15">
        <f t="shared" si="2"/>
        <v>14.260000000000002</v>
      </c>
      <c r="N11" s="17"/>
      <c r="O11" s="26"/>
      <c r="P11" s="13" t="s">
        <v>68</v>
      </c>
      <c r="Q11" s="5"/>
    </row>
    <row r="12" spans="1:17" ht="14.25">
      <c r="A12" s="70"/>
      <c r="B12" s="66"/>
      <c r="C12" s="66"/>
      <c r="D12" s="6">
        <v>16.606</v>
      </c>
      <c r="E12" s="6">
        <v>16.706</v>
      </c>
      <c r="F12" s="6">
        <f t="shared" si="0"/>
        <v>0.09999999999999787</v>
      </c>
      <c r="G12" s="89"/>
      <c r="H12" s="48" t="s">
        <v>70</v>
      </c>
      <c r="I12" s="6">
        <v>16.606</v>
      </c>
      <c r="J12" s="6">
        <v>16.706</v>
      </c>
      <c r="K12" s="11">
        <f t="shared" si="1"/>
        <v>0.09999999999999787</v>
      </c>
      <c r="L12" s="21" t="s">
        <v>36</v>
      </c>
      <c r="M12" s="15">
        <f t="shared" si="2"/>
        <v>0.09999999999999787</v>
      </c>
      <c r="N12" s="17"/>
      <c r="O12" s="26"/>
      <c r="P12" s="13" t="s">
        <v>6</v>
      </c>
      <c r="Q12" s="5"/>
    </row>
    <row r="13" spans="1:17" ht="14.25" customHeight="1">
      <c r="A13" s="68" t="s">
        <v>12</v>
      </c>
      <c r="B13" s="65" t="s">
        <v>32</v>
      </c>
      <c r="C13" s="65" t="s">
        <v>26</v>
      </c>
      <c r="D13" s="6">
        <v>0.007</v>
      </c>
      <c r="E13" s="6">
        <v>2.357</v>
      </c>
      <c r="F13" s="6">
        <f t="shared" si="0"/>
        <v>2.35</v>
      </c>
      <c r="G13" s="88">
        <f>SUM(F13:F14)</f>
        <v>12.385</v>
      </c>
      <c r="H13" s="48" t="s">
        <v>76</v>
      </c>
      <c r="I13" s="6">
        <v>0.007</v>
      </c>
      <c r="J13" s="6">
        <v>2.357</v>
      </c>
      <c r="K13" s="12">
        <f t="shared" si="1"/>
        <v>2.35</v>
      </c>
      <c r="L13" s="10" t="s">
        <v>37</v>
      </c>
      <c r="M13" s="16"/>
      <c r="N13" s="12">
        <f>K13</f>
        <v>2.35</v>
      </c>
      <c r="O13" s="26"/>
      <c r="P13" s="13" t="s">
        <v>65</v>
      </c>
      <c r="Q13" s="5"/>
    </row>
    <row r="14" spans="1:17" ht="28.5" customHeight="1">
      <c r="A14" s="70"/>
      <c r="B14" s="66"/>
      <c r="C14" s="66"/>
      <c r="D14" s="6">
        <v>2.357</v>
      </c>
      <c r="E14" s="6">
        <v>12.392</v>
      </c>
      <c r="F14" s="6">
        <f t="shared" si="0"/>
        <v>10.035</v>
      </c>
      <c r="G14" s="89"/>
      <c r="H14" s="48" t="s">
        <v>71</v>
      </c>
      <c r="I14" s="6">
        <v>2.357</v>
      </c>
      <c r="J14" s="6">
        <v>12.392</v>
      </c>
      <c r="K14" s="12">
        <f t="shared" si="1"/>
        <v>10.035</v>
      </c>
      <c r="L14" s="8" t="s">
        <v>37</v>
      </c>
      <c r="M14" s="16"/>
      <c r="N14" s="12">
        <f>K14</f>
        <v>10.035</v>
      </c>
      <c r="O14" s="26"/>
      <c r="P14" s="13" t="s">
        <v>66</v>
      </c>
      <c r="Q14" s="5"/>
    </row>
    <row r="15" spans="1:17" ht="25.5" customHeight="1">
      <c r="A15" s="40" t="s">
        <v>13</v>
      </c>
      <c r="B15" s="38" t="s">
        <v>7</v>
      </c>
      <c r="C15" s="38" t="s">
        <v>27</v>
      </c>
      <c r="D15" s="6">
        <v>0.013</v>
      </c>
      <c r="E15" s="6">
        <v>12.993</v>
      </c>
      <c r="F15" s="6">
        <f>E15-D15</f>
        <v>12.98</v>
      </c>
      <c r="G15" s="39">
        <f>SUM(F15:F15)</f>
        <v>12.98</v>
      </c>
      <c r="H15" s="48" t="s">
        <v>72</v>
      </c>
      <c r="I15" s="6">
        <v>0.013</v>
      </c>
      <c r="J15" s="6">
        <v>12.993</v>
      </c>
      <c r="K15" s="11">
        <f t="shared" si="1"/>
        <v>12.98</v>
      </c>
      <c r="L15" s="21" t="s">
        <v>36</v>
      </c>
      <c r="M15" s="15">
        <f>K15</f>
        <v>12.98</v>
      </c>
      <c r="N15" s="12"/>
      <c r="O15" s="26"/>
      <c r="P15" s="13" t="s">
        <v>73</v>
      </c>
      <c r="Q15" s="5"/>
    </row>
    <row r="16" spans="1:17" ht="14.25">
      <c r="A16" s="68" t="s">
        <v>14</v>
      </c>
      <c r="B16" s="65" t="s">
        <v>8</v>
      </c>
      <c r="C16" s="65" t="s">
        <v>46</v>
      </c>
      <c r="D16" s="6">
        <v>10.38</v>
      </c>
      <c r="E16" s="6">
        <v>19.799</v>
      </c>
      <c r="F16" s="6">
        <f aca="true" t="shared" si="3" ref="F16:F24">E16-D16</f>
        <v>9.418999999999999</v>
      </c>
      <c r="G16" s="87">
        <f>SUM(F16:F17)</f>
        <v>11.539</v>
      </c>
      <c r="H16" s="48" t="s">
        <v>74</v>
      </c>
      <c r="I16" s="6">
        <v>10.38</v>
      </c>
      <c r="J16" s="6">
        <v>19.799</v>
      </c>
      <c r="K16" s="11">
        <f t="shared" si="1"/>
        <v>9.418999999999999</v>
      </c>
      <c r="L16" s="21" t="s">
        <v>36</v>
      </c>
      <c r="M16" s="15">
        <f>K16</f>
        <v>9.418999999999999</v>
      </c>
      <c r="N16" s="17"/>
      <c r="O16" s="26"/>
      <c r="P16" s="13" t="s">
        <v>45</v>
      </c>
      <c r="Q16" s="5"/>
    </row>
    <row r="17" spans="1:17" ht="14.25">
      <c r="A17" s="69"/>
      <c r="B17" s="67"/>
      <c r="C17" s="67"/>
      <c r="D17" s="6">
        <v>19.799</v>
      </c>
      <c r="E17" s="6">
        <v>21.919</v>
      </c>
      <c r="F17" s="6">
        <f t="shared" si="3"/>
        <v>2.120000000000001</v>
      </c>
      <c r="G17" s="87"/>
      <c r="H17" s="48" t="s">
        <v>75</v>
      </c>
      <c r="I17" s="6">
        <v>19.799</v>
      </c>
      <c r="J17" s="6">
        <v>21.919</v>
      </c>
      <c r="K17" s="12">
        <f t="shared" si="1"/>
        <v>2.120000000000001</v>
      </c>
      <c r="L17" s="8" t="s">
        <v>37</v>
      </c>
      <c r="M17" s="16"/>
      <c r="N17" s="12">
        <f aca="true" t="shared" si="4" ref="N17:N22">K17</f>
        <v>2.120000000000001</v>
      </c>
      <c r="O17" s="26"/>
      <c r="P17" s="13" t="s">
        <v>45</v>
      </c>
      <c r="Q17" s="5"/>
    </row>
    <row r="18" spans="1:17" ht="14.25" customHeight="1">
      <c r="A18" s="7" t="s">
        <v>15</v>
      </c>
      <c r="B18" s="19" t="s">
        <v>9</v>
      </c>
      <c r="C18" s="19" t="s">
        <v>28</v>
      </c>
      <c r="D18" s="6">
        <v>0.005</v>
      </c>
      <c r="E18" s="6">
        <v>4.29</v>
      </c>
      <c r="F18" s="6">
        <f t="shared" si="3"/>
        <v>4.285</v>
      </c>
      <c r="G18" s="20">
        <f>F18</f>
        <v>4.285</v>
      </c>
      <c r="H18" s="48" t="s">
        <v>49</v>
      </c>
      <c r="I18" s="6">
        <v>0.005</v>
      </c>
      <c r="J18" s="6">
        <v>4.29</v>
      </c>
      <c r="K18" s="12">
        <f t="shared" si="1"/>
        <v>4.285</v>
      </c>
      <c r="L18" s="10" t="s">
        <v>37</v>
      </c>
      <c r="M18" s="16"/>
      <c r="N18" s="12">
        <f t="shared" si="4"/>
        <v>4.285</v>
      </c>
      <c r="O18" s="26"/>
      <c r="P18" s="13" t="s">
        <v>40</v>
      </c>
      <c r="Q18" s="4"/>
    </row>
    <row r="19" spans="1:17" ht="14.25" customHeight="1">
      <c r="A19" s="68" t="s">
        <v>16</v>
      </c>
      <c r="B19" s="65" t="s">
        <v>33</v>
      </c>
      <c r="C19" s="65" t="s">
        <v>29</v>
      </c>
      <c r="D19" s="6">
        <v>0.003</v>
      </c>
      <c r="E19" s="6">
        <v>1.035</v>
      </c>
      <c r="F19" s="6">
        <f t="shared" si="3"/>
        <v>1.032</v>
      </c>
      <c r="G19" s="88">
        <f>SUM(F19:F21)</f>
        <v>3.127</v>
      </c>
      <c r="H19" s="48" t="s">
        <v>80</v>
      </c>
      <c r="I19" s="6">
        <v>0.003</v>
      </c>
      <c r="J19" s="6">
        <v>1.035</v>
      </c>
      <c r="K19" s="12">
        <f t="shared" si="1"/>
        <v>1.032</v>
      </c>
      <c r="L19" s="10" t="s">
        <v>37</v>
      </c>
      <c r="M19" s="16"/>
      <c r="N19" s="12">
        <f t="shared" si="4"/>
        <v>1.032</v>
      </c>
      <c r="O19" s="26"/>
      <c r="P19" s="13" t="s">
        <v>73</v>
      </c>
      <c r="Q19" s="4"/>
    </row>
    <row r="20" spans="1:17" ht="14.25" customHeight="1">
      <c r="A20" s="70"/>
      <c r="B20" s="66"/>
      <c r="C20" s="66"/>
      <c r="D20" s="6">
        <v>1.035</v>
      </c>
      <c r="E20" s="6">
        <v>2.8</v>
      </c>
      <c r="F20" s="6">
        <f t="shared" si="3"/>
        <v>1.765</v>
      </c>
      <c r="G20" s="89"/>
      <c r="H20" s="48" t="s">
        <v>81</v>
      </c>
      <c r="I20" s="6">
        <v>1.035</v>
      </c>
      <c r="J20" s="6">
        <v>2.8</v>
      </c>
      <c r="K20" s="12">
        <f t="shared" si="1"/>
        <v>1.765</v>
      </c>
      <c r="L20" s="10" t="s">
        <v>83</v>
      </c>
      <c r="M20" s="16"/>
      <c r="N20" s="12">
        <f t="shared" si="4"/>
        <v>1.765</v>
      </c>
      <c r="O20" s="26"/>
      <c r="P20" s="13" t="s">
        <v>6</v>
      </c>
      <c r="Q20" s="4"/>
    </row>
    <row r="21" spans="1:17" ht="24" customHeight="1">
      <c r="A21" s="69"/>
      <c r="B21" s="67"/>
      <c r="C21" s="67"/>
      <c r="D21" s="6">
        <v>3.675</v>
      </c>
      <c r="E21" s="6">
        <v>4.005</v>
      </c>
      <c r="F21" s="6">
        <f t="shared" si="3"/>
        <v>0.33000000000000007</v>
      </c>
      <c r="G21" s="90"/>
      <c r="H21" s="48" t="s">
        <v>82</v>
      </c>
      <c r="I21" s="6">
        <v>3.675</v>
      </c>
      <c r="J21" s="6">
        <v>4.005</v>
      </c>
      <c r="K21" s="12">
        <f t="shared" si="1"/>
        <v>0.33000000000000007</v>
      </c>
      <c r="L21" s="8" t="s">
        <v>37</v>
      </c>
      <c r="M21" s="16"/>
      <c r="N21" s="12">
        <f t="shared" si="4"/>
        <v>0.33000000000000007</v>
      </c>
      <c r="O21" s="26"/>
      <c r="P21" s="13" t="s">
        <v>79</v>
      </c>
      <c r="Q21" s="4"/>
    </row>
    <row r="22" spans="1:16" ht="14.25">
      <c r="A22" s="7" t="s">
        <v>17</v>
      </c>
      <c r="B22" s="19" t="s">
        <v>34</v>
      </c>
      <c r="C22" s="19" t="s">
        <v>30</v>
      </c>
      <c r="D22" s="6">
        <v>0.047</v>
      </c>
      <c r="E22" s="6">
        <v>5.885</v>
      </c>
      <c r="F22" s="6">
        <f t="shared" si="3"/>
        <v>5.838</v>
      </c>
      <c r="G22" s="47">
        <f>F22</f>
        <v>5.838</v>
      </c>
      <c r="H22" s="48" t="s">
        <v>41</v>
      </c>
      <c r="I22" s="6">
        <v>0.047</v>
      </c>
      <c r="J22" s="6">
        <v>5.885</v>
      </c>
      <c r="K22" s="12">
        <f t="shared" si="1"/>
        <v>5.838</v>
      </c>
      <c r="L22" s="8" t="s">
        <v>37</v>
      </c>
      <c r="M22" s="16"/>
      <c r="N22" s="12">
        <f t="shared" si="4"/>
        <v>5.838</v>
      </c>
      <c r="O22" s="26"/>
      <c r="P22" s="13" t="s">
        <v>40</v>
      </c>
    </row>
    <row r="23" spans="1:16" ht="14.25">
      <c r="A23" s="85" t="s">
        <v>18</v>
      </c>
      <c r="B23" s="86" t="s">
        <v>11</v>
      </c>
      <c r="C23" s="86" t="s">
        <v>31</v>
      </c>
      <c r="D23" s="6">
        <v>0.005</v>
      </c>
      <c r="E23" s="6">
        <v>4.46</v>
      </c>
      <c r="F23" s="6">
        <f t="shared" si="3"/>
        <v>4.455</v>
      </c>
      <c r="G23" s="87">
        <f>SUM(F23:F24)</f>
        <v>6.692</v>
      </c>
      <c r="H23" s="48" t="s">
        <v>47</v>
      </c>
      <c r="I23" s="6">
        <v>0.005</v>
      </c>
      <c r="J23" s="6">
        <v>4.46</v>
      </c>
      <c r="K23" s="11">
        <f t="shared" si="1"/>
        <v>4.455</v>
      </c>
      <c r="L23" s="9" t="s">
        <v>36</v>
      </c>
      <c r="M23" s="15">
        <f>K23</f>
        <v>4.455</v>
      </c>
      <c r="N23" s="17"/>
      <c r="O23" s="26"/>
      <c r="P23" s="14" t="s">
        <v>40</v>
      </c>
    </row>
    <row r="24" spans="1:16" ht="15" thickBot="1">
      <c r="A24" s="85"/>
      <c r="B24" s="86"/>
      <c r="C24" s="86"/>
      <c r="D24" s="6">
        <v>4.46</v>
      </c>
      <c r="E24" s="6">
        <v>6.697</v>
      </c>
      <c r="F24" s="6">
        <f t="shared" si="3"/>
        <v>2.237</v>
      </c>
      <c r="G24" s="87"/>
      <c r="H24" s="48" t="s">
        <v>48</v>
      </c>
      <c r="I24" s="6">
        <v>4.46</v>
      </c>
      <c r="J24" s="6">
        <v>6.697</v>
      </c>
      <c r="K24" s="12">
        <f t="shared" si="1"/>
        <v>2.237</v>
      </c>
      <c r="L24" s="10" t="s">
        <v>37</v>
      </c>
      <c r="M24" s="16"/>
      <c r="N24" s="12">
        <f>K24</f>
        <v>2.237</v>
      </c>
      <c r="O24" s="26"/>
      <c r="P24" s="46" t="s">
        <v>10</v>
      </c>
    </row>
    <row r="25" spans="1:15" ht="15" thickBot="1">
      <c r="A25" s="78" t="s">
        <v>52</v>
      </c>
      <c r="B25" s="79"/>
      <c r="C25" s="79"/>
      <c r="D25" s="79"/>
      <c r="E25" s="80"/>
      <c r="F25" s="41">
        <f>SUM(F7:F24)</f>
        <v>85.52399999999999</v>
      </c>
      <c r="G25" s="41">
        <f>SUM(G7:G24)</f>
        <v>85.52399999999997</v>
      </c>
      <c r="H25" s="49" t="s">
        <v>53</v>
      </c>
      <c r="I25" s="50"/>
      <c r="J25" s="51"/>
      <c r="K25" s="41">
        <f>SUM(K7:K24)</f>
        <v>85.52399999999999</v>
      </c>
      <c r="L25" s="42"/>
      <c r="M25" s="43">
        <f>SUM(M7:M24)</f>
        <v>55.532</v>
      </c>
      <c r="N25" s="44">
        <f>SUM(N7:N24)</f>
        <v>29.992000000000004</v>
      </c>
      <c r="O25" s="45">
        <f>SUM(O7:O24)</f>
        <v>0</v>
      </c>
    </row>
    <row r="26" spans="11:15" ht="15" thickBot="1">
      <c r="K26" s="81" t="s">
        <v>54</v>
      </c>
      <c r="L26" s="82"/>
      <c r="M26" s="62">
        <f>M25+N25+O25</f>
        <v>85.524</v>
      </c>
      <c r="N26" s="63"/>
      <c r="O26" s="64"/>
    </row>
    <row r="27" spans="11:15" ht="15" thickBot="1">
      <c r="K27" s="83" t="s">
        <v>55</v>
      </c>
      <c r="L27" s="84"/>
      <c r="M27" s="62">
        <f>SUM(M7:O24)</f>
        <v>85.52399999999999</v>
      </c>
      <c r="N27" s="76"/>
      <c r="O27" s="77"/>
    </row>
    <row r="28" ht="15" thickBot="1"/>
    <row r="29" spans="1:16" ht="16.5" thickBot="1">
      <c r="A29" s="71" t="s">
        <v>86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22.5" customHeight="1">
      <c r="A30" s="58" t="s">
        <v>56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>
        <f>M25</f>
        <v>55.532</v>
      </c>
      <c r="N30" s="61"/>
      <c r="O30" s="61"/>
      <c r="P30" s="27" t="s">
        <v>0</v>
      </c>
    </row>
    <row r="31" spans="1:16" ht="22.5" customHeight="1">
      <c r="A31" s="56" t="s">
        <v>57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4">
        <f>N25</f>
        <v>29.992000000000004</v>
      </c>
      <c r="N31" s="55"/>
      <c r="O31" s="55"/>
      <c r="P31" s="28" t="s">
        <v>0</v>
      </c>
    </row>
    <row r="32" spans="1:16" ht="22.5" customHeight="1" thickBot="1">
      <c r="A32" s="52" t="s">
        <v>58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74">
        <f>O25</f>
        <v>0</v>
      </c>
      <c r="N32" s="75"/>
      <c r="O32" s="75"/>
      <c r="P32" s="29" t="s">
        <v>0</v>
      </c>
    </row>
    <row r="33" ht="15" customHeight="1"/>
  </sheetData>
  <sheetProtection/>
  <mergeCells count="53">
    <mergeCell ref="A1:P1"/>
    <mergeCell ref="A2:P2"/>
    <mergeCell ref="J5:J6"/>
    <mergeCell ref="K5:K6"/>
    <mergeCell ref="I4:J4"/>
    <mergeCell ref="I5:I6"/>
    <mergeCell ref="D4:F4"/>
    <mergeCell ref="G4:G5"/>
    <mergeCell ref="B4:B6"/>
    <mergeCell ref="A4:A6"/>
    <mergeCell ref="A3:P3"/>
    <mergeCell ref="M4:O4"/>
    <mergeCell ref="L4:L6"/>
    <mergeCell ref="P5:P6"/>
    <mergeCell ref="H4:H6"/>
    <mergeCell ref="C4:C6"/>
    <mergeCell ref="G23:G24"/>
    <mergeCell ref="C23:C24"/>
    <mergeCell ref="G16:G17"/>
    <mergeCell ref="G19:G21"/>
    <mergeCell ref="C13:C14"/>
    <mergeCell ref="G7:G9"/>
    <mergeCell ref="C10:C12"/>
    <mergeCell ref="G13:G14"/>
    <mergeCell ref="C19:C21"/>
    <mergeCell ref="G10:G12"/>
    <mergeCell ref="C7:C9"/>
    <mergeCell ref="C16:C17"/>
    <mergeCell ref="A23:A24"/>
    <mergeCell ref="B23:B24"/>
    <mergeCell ref="A7:A9"/>
    <mergeCell ref="A10:A12"/>
    <mergeCell ref="B10:B12"/>
    <mergeCell ref="B13:B14"/>
    <mergeCell ref="A13:A14"/>
    <mergeCell ref="B7:B9"/>
    <mergeCell ref="B19:B21"/>
    <mergeCell ref="B16:B17"/>
    <mergeCell ref="A16:A17"/>
    <mergeCell ref="A19:A21"/>
    <mergeCell ref="A29:P29"/>
    <mergeCell ref="M32:O32"/>
    <mergeCell ref="M27:O27"/>
    <mergeCell ref="A25:E25"/>
    <mergeCell ref="K26:L26"/>
    <mergeCell ref="K27:L27"/>
    <mergeCell ref="H25:J25"/>
    <mergeCell ref="A32:L32"/>
    <mergeCell ref="M31:O31"/>
    <mergeCell ref="A31:L31"/>
    <mergeCell ref="A30:L30"/>
    <mergeCell ref="M30:O30"/>
    <mergeCell ref="M26:O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2010-10-19T11:51:33Z</cp:lastPrinted>
  <dcterms:created xsi:type="dcterms:W3CDTF">2008-09-26T08:05:27Z</dcterms:created>
  <dcterms:modified xsi:type="dcterms:W3CDTF">2012-10-10T10:44:04Z</dcterms:modified>
  <cp:category/>
  <cp:version/>
  <cp:contentType/>
  <cp:contentStatus/>
</cp:coreProperties>
</file>