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530" windowHeight="11640" activeTab="0"/>
  </bookViews>
  <sheets>
    <sheet name="Arkusz1" sheetId="1" r:id="rId1"/>
  </sheets>
  <definedNames>
    <definedName name="_xlnm.Print_Area" localSheetId="0">'Arkusz1'!$A$1:$P$28</definedName>
    <definedName name="_xlnm.Print_Titles" localSheetId="0">'Arkusz1'!$1:$6</definedName>
  </definedNames>
  <calcPr fullCalcOnLoad="1"/>
</workbook>
</file>

<file path=xl/sharedStrings.xml><?xml version="1.0" encoding="utf-8"?>
<sst xmlns="http://schemas.openxmlformats.org/spreadsheetml/2006/main" count="111" uniqueCount="81">
  <si>
    <t>km</t>
  </si>
  <si>
    <t>od km</t>
  </si>
  <si>
    <t>1700B</t>
  </si>
  <si>
    <t>4.</t>
  </si>
  <si>
    <t>1728B</t>
  </si>
  <si>
    <t>2101B</t>
  </si>
  <si>
    <t>24.</t>
  </si>
  <si>
    <t>25.</t>
  </si>
  <si>
    <t>gmina   Perlejewo</t>
  </si>
  <si>
    <t>2094B</t>
  </si>
  <si>
    <t>granica  powiatu  - Perlejewo</t>
  </si>
  <si>
    <t>2099B</t>
  </si>
  <si>
    <t>2100B</t>
  </si>
  <si>
    <t>lp.</t>
  </si>
  <si>
    <t xml:space="preserve">nr drogi </t>
  </si>
  <si>
    <t xml:space="preserve">nazwa drogi </t>
  </si>
  <si>
    <t xml:space="preserve">do km </t>
  </si>
  <si>
    <t>nazwa odcinka drogi</t>
  </si>
  <si>
    <t>uwagi</t>
  </si>
  <si>
    <t>70.</t>
  </si>
  <si>
    <t xml:space="preserve">Brańsk – Lubieszcze - Olędy – Małyszczyn – Pobikry – Perlejewo – Granne </t>
  </si>
  <si>
    <t xml:space="preserve">Drohiczyn (ul. Mieszka I)–Kłyzówka-Lisowo–Siekierki–Miodusy Inochy – Twarogi Trąbnica – Twarogi Lackie  </t>
  </si>
  <si>
    <t xml:space="preserve">droga 62 - Wólka  Zamkowa  – Minczewo–  Arbasy – Osnówka  – Granne – Głęboczek – Kobyla – Pełch </t>
  </si>
  <si>
    <t>1727B</t>
  </si>
  <si>
    <t>64.</t>
  </si>
  <si>
    <t xml:space="preserve">Ciechanowiec – Kosiorki – Perlejewo </t>
  </si>
  <si>
    <t>65.</t>
  </si>
  <si>
    <t>2098B</t>
  </si>
  <si>
    <t xml:space="preserve">Głęboczek – Głody </t>
  </si>
  <si>
    <t>66.</t>
  </si>
  <si>
    <t xml:space="preserve">Wojtkowice Stare – Pełch – Leszczka Duża </t>
  </si>
  <si>
    <t>67.</t>
  </si>
  <si>
    <t xml:space="preserve">Perlejewo – Twarogi Lackie – Twarogi Wypychy  - droga 690 </t>
  </si>
  <si>
    <t>68.</t>
  </si>
  <si>
    <t>Ostrożany – Koski Wypychy – Pokrzywne – Perlejewo</t>
  </si>
  <si>
    <t>69.</t>
  </si>
  <si>
    <t>2102B</t>
  </si>
  <si>
    <t xml:space="preserve">droga 2101B – Borzymy </t>
  </si>
  <si>
    <t>2103B</t>
  </si>
  <si>
    <t xml:space="preserve">droga 2101B – Miodusy Dworaki </t>
  </si>
  <si>
    <t>standard ZUD</t>
  </si>
  <si>
    <t>V</t>
  </si>
  <si>
    <t>VI</t>
  </si>
  <si>
    <t>poza ZUD</t>
  </si>
  <si>
    <t>długość drogi</t>
  </si>
  <si>
    <t>gmina  Drohiczyn</t>
  </si>
  <si>
    <t>Głęboczek - Głody</t>
  </si>
  <si>
    <t>gmina  Perlejewo</t>
  </si>
  <si>
    <t>długość odcinka</t>
  </si>
  <si>
    <t xml:space="preserve">lokalizacja odcinka </t>
  </si>
  <si>
    <t>droga 690 - Granne</t>
  </si>
  <si>
    <t>gmina Perlejewo</t>
  </si>
  <si>
    <t>droga  2101B – Miodusy Dworaki</t>
  </si>
  <si>
    <t>droga  2101B - Borzymy</t>
  </si>
  <si>
    <t>Perlejewo - droga 690</t>
  </si>
  <si>
    <t>granica powiatu - Leszczka Duża</t>
  </si>
  <si>
    <t>standard V</t>
  </si>
  <si>
    <t>standard VI</t>
  </si>
  <si>
    <r>
      <t xml:space="preserve">DŁUGOŚĆ  DRÓG I POSZCZEGÓLNYCH  ODCINKÓW                                         </t>
    </r>
    <r>
      <rPr>
        <b/>
        <sz val="8"/>
        <color indexed="8"/>
        <rFont val="Czcionka tekstu podstawowego"/>
        <family val="0"/>
      </rPr>
      <t>RAZEM</t>
    </r>
    <r>
      <rPr>
        <sz val="8"/>
        <color indexed="8"/>
        <rFont val="Czcionka tekstu podstawowego"/>
        <family val="0"/>
      </rPr>
      <t xml:space="preserve"> : </t>
    </r>
  </si>
  <si>
    <t xml:space="preserve">SUMA DŁUGOŚCI ODCINKÓW  RAZEM : </t>
  </si>
  <si>
    <t>SPRAWDZENIE 1</t>
  </si>
  <si>
    <t xml:space="preserve">SPRAWDZENIE 2 </t>
  </si>
  <si>
    <t xml:space="preserve">Drogi powiatowe  powiatu siemiatyckiego utrzymywane w standardzie V ZUD </t>
  </si>
  <si>
    <t xml:space="preserve">Drogi powiatowe  powiatu siemiatyckiego utrzymywane w standardzie VI ZUD </t>
  </si>
  <si>
    <t xml:space="preserve">Drogi powiatowe  powiatu siemiatyckiego nie objęte planem zud ( poza standardami ZUD ) </t>
  </si>
  <si>
    <t>jednostki    samorządowe</t>
  </si>
  <si>
    <t>lokalizacja odcinków drogi</t>
  </si>
  <si>
    <t xml:space="preserve">początek  </t>
  </si>
  <si>
    <t xml:space="preserve">koniec  </t>
  </si>
  <si>
    <t xml:space="preserve">zestawienie długości odcinków według standardów ZUD </t>
  </si>
  <si>
    <t xml:space="preserve">gmina Drohiczyn </t>
  </si>
  <si>
    <t>droga 1734B - granica gminy Perlejewo</t>
  </si>
  <si>
    <t xml:space="preserve">granica gminy Perlejewo  - Miodusy Inochy  </t>
  </si>
  <si>
    <t>Miodusy Inochy - Twarogi Trąbnica - Twarogi Lackie</t>
  </si>
  <si>
    <t xml:space="preserve">granica gminy Perlejewo - Pełch </t>
  </si>
  <si>
    <t>Ostrożany –  granica gminy Perlejewo</t>
  </si>
  <si>
    <t>granica gminy Drohiczyn - Perlejewo</t>
  </si>
  <si>
    <t xml:space="preserve">na  terenie   działania   Powiatowego  Zarządu  Dróg  w  Siemiatyczach  </t>
  </si>
  <si>
    <t xml:space="preserve">WYKAZ    DRÓG    POWIATOWYCH  -  ODŚNIEŻANIE   ZAKRES  E </t>
  </si>
  <si>
    <t xml:space="preserve">do  potrzeb  zimowego  utrzymania  dróg  w  sezonie  zimowym    2011 / 2012  r.    </t>
  </si>
  <si>
    <t>INFORMACJA ZBIORCZA  2011/2012 ROK   -  ZAKRES 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</si>
</sst>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0"/>
    </font>
    <font>
      <sz val="8"/>
      <color indexed="8"/>
      <name val="Arial"/>
      <family val="2"/>
    </font>
    <font>
      <sz val="12"/>
      <color indexed="8"/>
      <name val="Czcionka tekstu podstawowego"/>
      <family val="2"/>
    </font>
    <font>
      <b/>
      <sz val="12"/>
      <color indexed="8"/>
      <name val="Arial"/>
      <family val="2"/>
    </font>
    <font>
      <b/>
      <sz val="12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b/>
      <sz val="8"/>
      <color theme="1"/>
      <name val="Czcionka tekstu podstawowego"/>
      <family val="0"/>
    </font>
    <font>
      <sz val="12"/>
      <color theme="1"/>
      <name val="Czcionka tekstu podstawowego"/>
      <family val="2"/>
    </font>
    <font>
      <b/>
      <sz val="12"/>
      <color theme="1"/>
      <name val="Czcionka tekstu podstawowego"/>
      <family val="0"/>
    </font>
    <font>
      <sz val="8"/>
      <color theme="1"/>
      <name val="Czcionka tekstu podstawowego"/>
      <family val="0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vertical="center"/>
    </xf>
    <xf numFmtId="164" fontId="0" fillId="0" borderId="0" xfId="0" applyNumberFormat="1" applyAlignment="1">
      <alignment/>
    </xf>
    <xf numFmtId="164" fontId="2" fillId="9" borderId="10" xfId="0" applyNumberFormat="1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2" fillId="0" borderId="0" xfId="0" applyFont="1" applyFill="1" applyAlignment="1">
      <alignment/>
    </xf>
    <xf numFmtId="164" fontId="2" fillId="0" borderId="12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10" borderId="15" xfId="0" applyFont="1" applyFill="1" applyBorder="1" applyAlignment="1">
      <alignment horizontal="center" vertical="center"/>
    </xf>
    <xf numFmtId="0" fontId="2" fillId="9" borderId="15" xfId="0" applyFont="1" applyFill="1" applyBorder="1" applyAlignment="1">
      <alignment horizontal="center" vertical="center"/>
    </xf>
    <xf numFmtId="164" fontId="2" fillId="12" borderId="12" xfId="0" applyNumberFormat="1" applyFont="1" applyFill="1" applyBorder="1" applyAlignment="1">
      <alignment horizontal="center" vertical="center" wrapText="1"/>
    </xf>
    <xf numFmtId="164" fontId="2" fillId="10" borderId="12" xfId="0" applyNumberFormat="1" applyFont="1" applyFill="1" applyBorder="1" applyAlignment="1">
      <alignment horizontal="center" vertical="center" wrapText="1"/>
    </xf>
    <xf numFmtId="164" fontId="2" fillId="9" borderId="12" xfId="0" applyNumberFormat="1" applyFont="1" applyFill="1" applyBorder="1" applyAlignment="1">
      <alignment horizontal="center" vertical="center" wrapText="1"/>
    </xf>
    <xf numFmtId="164" fontId="42" fillId="0" borderId="12" xfId="0" applyNumberFormat="1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164" fontId="2" fillId="12" borderId="13" xfId="0" applyNumberFormat="1" applyFont="1" applyFill="1" applyBorder="1" applyAlignment="1">
      <alignment horizontal="center" vertical="center" wrapText="1"/>
    </xf>
    <xf numFmtId="164" fontId="2" fillId="10" borderId="11" xfId="0" applyNumberFormat="1" applyFont="1" applyFill="1" applyBorder="1" applyAlignment="1">
      <alignment horizontal="center" vertical="center" wrapText="1"/>
    </xf>
    <xf numFmtId="164" fontId="2" fillId="33" borderId="13" xfId="0" applyNumberFormat="1" applyFont="1" applyFill="1" applyBorder="1" applyAlignment="1">
      <alignment horizontal="center" vertical="center" wrapText="1"/>
    </xf>
    <xf numFmtId="164" fontId="2" fillId="33" borderId="14" xfId="0" applyNumberFormat="1" applyFont="1" applyFill="1" applyBorder="1" applyAlignment="1">
      <alignment horizontal="center" vertical="center" wrapText="1"/>
    </xf>
    <xf numFmtId="164" fontId="2" fillId="33" borderId="12" xfId="0" applyNumberFormat="1" applyFont="1" applyFill="1" applyBorder="1" applyAlignment="1">
      <alignment horizontal="center" vertical="center" wrapText="1"/>
    </xf>
    <xf numFmtId="164" fontId="43" fillId="12" borderId="17" xfId="0" applyNumberFormat="1" applyFont="1" applyFill="1" applyBorder="1" applyAlignment="1">
      <alignment horizontal="center" vertical="center"/>
    </xf>
    <xf numFmtId="164" fontId="43" fillId="10" borderId="17" xfId="0" applyNumberFormat="1" applyFont="1" applyFill="1" applyBorder="1" applyAlignment="1">
      <alignment horizontal="center" vertical="center"/>
    </xf>
    <xf numFmtId="164" fontId="43" fillId="9" borderId="17" xfId="0" applyNumberFormat="1" applyFont="1" applyFill="1" applyBorder="1" applyAlignment="1">
      <alignment horizontal="center" vertical="center"/>
    </xf>
    <xf numFmtId="164" fontId="43" fillId="34" borderId="17" xfId="0" applyNumberFormat="1" applyFont="1" applyFill="1" applyBorder="1" applyAlignment="1">
      <alignment horizontal="center" vertical="center"/>
    </xf>
    <xf numFmtId="164" fontId="42" fillId="0" borderId="13" xfId="0" applyNumberFormat="1" applyFont="1" applyBorder="1" applyAlignment="1">
      <alignment horizontal="center" vertical="center" wrapText="1"/>
    </xf>
    <xf numFmtId="164" fontId="43" fillId="33" borderId="17" xfId="0" applyNumberFormat="1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64" fontId="42" fillId="35" borderId="12" xfId="0" applyNumberFormat="1" applyFont="1" applyFill="1" applyBorder="1" applyAlignment="1">
      <alignment horizontal="center" vertical="center" wrapText="1"/>
    </xf>
    <xf numFmtId="164" fontId="42" fillId="0" borderId="18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64" fontId="42" fillId="35" borderId="11" xfId="0" applyNumberFormat="1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164" fontId="42" fillId="0" borderId="11" xfId="0" applyNumberFormat="1" applyFont="1" applyBorder="1" applyAlignment="1">
      <alignment horizontal="center" vertical="center"/>
    </xf>
    <xf numFmtId="0" fontId="2" fillId="12" borderId="15" xfId="0" applyFont="1" applyFill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wrapText="1"/>
    </xf>
    <xf numFmtId="164" fontId="42" fillId="0" borderId="10" xfId="0" applyNumberFormat="1" applyFont="1" applyBorder="1" applyAlignment="1">
      <alignment horizontal="center" vertical="center" wrapText="1"/>
    </xf>
    <xf numFmtId="164" fontId="42" fillId="0" borderId="14" xfId="0" applyNumberFormat="1" applyFont="1" applyBorder="1" applyAlignment="1">
      <alignment horizontal="center" vertical="center"/>
    </xf>
    <xf numFmtId="164" fontId="42" fillId="0" borderId="21" xfId="0" applyNumberFormat="1" applyFont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 wrapText="1"/>
    </xf>
    <xf numFmtId="164" fontId="2" fillId="33" borderId="21" xfId="0" applyNumberFormat="1" applyFont="1" applyFill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164" fontId="2" fillId="35" borderId="23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2" fillId="10" borderId="25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164" fontId="45" fillId="9" borderId="25" xfId="0" applyNumberFormat="1" applyFont="1" applyFill="1" applyBorder="1" applyAlignment="1">
      <alignment horizontal="right" vertical="center"/>
    </xf>
    <xf numFmtId="164" fontId="45" fillId="9" borderId="29" xfId="0" applyNumberFormat="1" applyFont="1" applyFill="1" applyBorder="1" applyAlignment="1">
      <alignment horizontal="right" vertical="center"/>
    </xf>
    <xf numFmtId="164" fontId="45" fillId="9" borderId="30" xfId="0" applyNumberFormat="1" applyFont="1" applyFill="1" applyBorder="1" applyAlignment="1">
      <alignment horizontal="right" vertical="center"/>
    </xf>
    <xf numFmtId="164" fontId="43" fillId="34" borderId="26" xfId="0" applyNumberFormat="1" applyFont="1" applyFill="1" applyBorder="1" applyAlignment="1">
      <alignment horizontal="center"/>
    </xf>
    <xf numFmtId="164" fontId="43" fillId="34" borderId="27" xfId="0" applyNumberFormat="1" applyFont="1" applyFill="1" applyBorder="1" applyAlignment="1">
      <alignment horizontal="center"/>
    </xf>
    <xf numFmtId="164" fontId="43" fillId="34" borderId="28" xfId="0" applyNumberFormat="1" applyFont="1" applyFill="1" applyBorder="1" applyAlignment="1">
      <alignment horizontal="center"/>
    </xf>
    <xf numFmtId="0" fontId="46" fillId="0" borderId="26" xfId="0" applyFont="1" applyBorder="1" applyAlignment="1">
      <alignment horizontal="right" vertical="center"/>
    </xf>
    <xf numFmtId="0" fontId="46" fillId="0" borderId="27" xfId="0" applyFont="1" applyBorder="1" applyAlignment="1">
      <alignment horizontal="right" vertical="center"/>
    </xf>
    <xf numFmtId="0" fontId="46" fillId="0" borderId="28" xfId="0" applyFont="1" applyBorder="1" applyAlignment="1">
      <alignment horizontal="right" vertical="center"/>
    </xf>
    <xf numFmtId="0" fontId="46" fillId="0" borderId="26" xfId="0" applyFont="1" applyBorder="1" applyAlignment="1">
      <alignment horizontal="center"/>
    </xf>
    <xf numFmtId="0" fontId="46" fillId="0" borderId="28" xfId="0" applyFont="1" applyBorder="1" applyAlignment="1">
      <alignment horizontal="center"/>
    </xf>
    <xf numFmtId="0" fontId="44" fillId="0" borderId="31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164" fontId="45" fillId="10" borderId="15" xfId="0" applyNumberFormat="1" applyFont="1" applyFill="1" applyBorder="1" applyAlignment="1">
      <alignment horizontal="right" vertical="center"/>
    </xf>
    <xf numFmtId="164" fontId="45" fillId="10" borderId="32" xfId="0" applyNumberFormat="1" applyFont="1" applyFill="1" applyBorder="1" applyAlignment="1">
      <alignment horizontal="right" vertical="center"/>
    </xf>
    <xf numFmtId="164" fontId="45" fillId="10" borderId="33" xfId="0" applyNumberFormat="1" applyFont="1" applyFill="1" applyBorder="1" applyAlignment="1">
      <alignment horizontal="right" vertical="center"/>
    </xf>
    <xf numFmtId="0" fontId="44" fillId="0" borderId="34" xfId="0" applyFont="1" applyBorder="1" applyAlignment="1">
      <alignment horizontal="left" vertical="center"/>
    </xf>
    <xf numFmtId="0" fontId="44" fillId="0" borderId="35" xfId="0" applyFont="1" applyBorder="1" applyAlignment="1">
      <alignment horizontal="left" vertical="center"/>
    </xf>
    <xf numFmtId="0" fontId="44" fillId="0" borderId="36" xfId="0" applyFont="1" applyBorder="1" applyAlignment="1">
      <alignment horizontal="left" vertical="center"/>
    </xf>
    <xf numFmtId="164" fontId="45" fillId="12" borderId="37" xfId="0" applyNumberFormat="1" applyFont="1" applyFill="1" applyBorder="1" applyAlignment="1">
      <alignment horizontal="right" vertical="center"/>
    </xf>
    <xf numFmtId="164" fontId="45" fillId="12" borderId="35" xfId="0" applyNumberFormat="1" applyFont="1" applyFill="1" applyBorder="1" applyAlignment="1">
      <alignment horizontal="right" vertical="center"/>
    </xf>
    <xf numFmtId="164" fontId="45" fillId="12" borderId="36" xfId="0" applyNumberFormat="1" applyFont="1" applyFill="1" applyBorder="1" applyAlignment="1">
      <alignment horizontal="right" vertical="center"/>
    </xf>
    <xf numFmtId="0" fontId="44" fillId="0" borderId="38" xfId="0" applyFont="1" applyBorder="1" applyAlignment="1">
      <alignment horizontal="left" vertical="center"/>
    </xf>
    <xf numFmtId="0" fontId="44" fillId="0" borderId="32" xfId="0" applyFont="1" applyBorder="1" applyAlignment="1">
      <alignment horizontal="left" vertical="center"/>
    </xf>
    <xf numFmtId="0" fontId="44" fillId="0" borderId="33" xfId="0" applyFont="1" applyBorder="1" applyAlignment="1">
      <alignment horizontal="left" vertical="center"/>
    </xf>
    <xf numFmtId="164" fontId="46" fillId="0" borderId="26" xfId="0" applyNumberFormat="1" applyFont="1" applyBorder="1" applyAlignment="1">
      <alignment horizontal="right" vertical="center"/>
    </xf>
    <xf numFmtId="164" fontId="46" fillId="0" borderId="27" xfId="0" applyNumberFormat="1" applyFont="1" applyBorder="1" applyAlignment="1">
      <alignment horizontal="right" vertical="center"/>
    </xf>
    <xf numFmtId="164" fontId="46" fillId="0" borderId="28" xfId="0" applyNumberFormat="1" applyFont="1" applyBorder="1" applyAlignment="1">
      <alignment horizontal="right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164" fontId="42" fillId="35" borderId="23" xfId="0" applyNumberFormat="1" applyFont="1" applyFill="1" applyBorder="1" applyAlignment="1">
      <alignment horizontal="center" vertical="center" wrapText="1"/>
    </xf>
    <xf numFmtId="164" fontId="42" fillId="35" borderId="39" xfId="0" applyNumberFormat="1" applyFont="1" applyFill="1" applyBorder="1" applyAlignment="1">
      <alignment horizontal="center" vertical="center" wrapText="1"/>
    </xf>
    <xf numFmtId="164" fontId="42" fillId="35" borderId="41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2" fillId="0" borderId="23" xfId="0" applyFont="1" applyFill="1" applyBorder="1" applyAlignment="1">
      <alignment horizontal="center" vertical="center" wrapText="1"/>
    </xf>
    <xf numFmtId="0" fontId="42" fillId="0" borderId="43" xfId="0" applyFont="1" applyFill="1" applyBorder="1" applyAlignment="1">
      <alignment horizontal="center" vertical="center" wrapText="1"/>
    </xf>
    <xf numFmtId="164" fontId="42" fillId="0" borderId="23" xfId="0" applyNumberFormat="1" applyFont="1" applyBorder="1" applyAlignment="1">
      <alignment horizontal="center" vertical="center"/>
    </xf>
    <xf numFmtId="164" fontId="42" fillId="0" borderId="43" xfId="0" applyNumberFormat="1" applyFont="1" applyBorder="1" applyAlignment="1">
      <alignment horizontal="center" vertical="center"/>
    </xf>
    <xf numFmtId="0" fontId="42" fillId="0" borderId="37" xfId="0" applyFont="1" applyFill="1" applyBorder="1" applyAlignment="1">
      <alignment horizontal="center" vertical="center"/>
    </xf>
    <xf numFmtId="0" fontId="42" fillId="0" borderId="36" xfId="0" applyFont="1" applyFill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164" fontId="42" fillId="0" borderId="44" xfId="0" applyNumberFormat="1" applyFont="1" applyBorder="1" applyAlignment="1">
      <alignment horizontal="center" vertical="center" wrapText="1"/>
    </xf>
    <xf numFmtId="164" fontId="42" fillId="0" borderId="39" xfId="0" applyNumberFormat="1" applyFont="1" applyBorder="1" applyAlignment="1">
      <alignment horizontal="center" vertical="center" wrapText="1"/>
    </xf>
    <xf numFmtId="164" fontId="42" fillId="0" borderId="34" xfId="0" applyNumberFormat="1" applyFont="1" applyBorder="1" applyAlignment="1">
      <alignment horizontal="center" vertical="center" wrapText="1"/>
    </xf>
    <xf numFmtId="164" fontId="42" fillId="0" borderId="35" xfId="0" applyNumberFormat="1" applyFont="1" applyBorder="1" applyAlignment="1">
      <alignment horizontal="center" vertical="center" wrapText="1"/>
    </xf>
    <xf numFmtId="164" fontId="42" fillId="0" borderId="19" xfId="0" applyNumberFormat="1" applyFont="1" applyBorder="1" applyAlignment="1">
      <alignment horizontal="center" vertical="center" wrapText="1"/>
    </xf>
    <xf numFmtId="0" fontId="42" fillId="0" borderId="45" xfId="0" applyFont="1" applyBorder="1" applyAlignment="1">
      <alignment horizontal="center" vertical="center" wrapText="1"/>
    </xf>
    <xf numFmtId="0" fontId="42" fillId="0" borderId="46" xfId="0" applyFont="1" applyBorder="1" applyAlignment="1">
      <alignment horizontal="center" vertical="center" wrapText="1"/>
    </xf>
    <xf numFmtId="0" fontId="42" fillId="0" borderId="47" xfId="0" applyFont="1" applyBorder="1" applyAlignment="1">
      <alignment horizontal="center" vertical="center" wrapText="1"/>
    </xf>
    <xf numFmtId="0" fontId="42" fillId="0" borderId="48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44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42" fillId="0" borderId="43" xfId="0" applyFont="1" applyBorder="1" applyAlignment="1">
      <alignment horizontal="center" vertical="center"/>
    </xf>
    <xf numFmtId="0" fontId="42" fillId="0" borderId="44" xfId="0" applyFont="1" applyBorder="1" applyAlignment="1">
      <alignment horizontal="center" vertical="center" wrapText="1"/>
    </xf>
    <xf numFmtId="0" fontId="42" fillId="0" borderId="41" xfId="0" applyFont="1" applyBorder="1" applyAlignment="1">
      <alignment horizontal="center" vertical="center" wrapText="1"/>
    </xf>
    <xf numFmtId="0" fontId="42" fillId="0" borderId="43" xfId="0" applyFont="1" applyBorder="1" applyAlignment="1">
      <alignment horizontal="center" vertical="center" wrapText="1"/>
    </xf>
    <xf numFmtId="0" fontId="42" fillId="0" borderId="49" xfId="0" applyFont="1" applyBorder="1" applyAlignment="1">
      <alignment horizontal="center" vertical="center"/>
    </xf>
    <xf numFmtId="0" fontId="42" fillId="0" borderId="42" xfId="0" applyFont="1" applyBorder="1" applyAlignment="1">
      <alignment horizontal="center" vertical="center"/>
    </xf>
    <xf numFmtId="0" fontId="42" fillId="0" borderId="5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PageLayoutView="0" workbookViewId="0" topLeftCell="A85">
      <selection activeCell="D21" sqref="D21"/>
    </sheetView>
  </sheetViews>
  <sheetFormatPr defaultColWidth="8.796875" defaultRowHeight="14.25"/>
  <cols>
    <col min="1" max="1" width="3.09765625" style="2" customWidth="1"/>
    <col min="2" max="2" width="5.09765625" style="0" customWidth="1"/>
    <col min="3" max="3" width="55.5" style="0" customWidth="1"/>
    <col min="4" max="4" width="7" style="0" customWidth="1"/>
    <col min="5" max="5" width="5.19921875" style="0" customWidth="1"/>
    <col min="6" max="6" width="6" style="0" customWidth="1"/>
    <col min="7" max="7" width="5.59765625" style="3" customWidth="1"/>
    <col min="8" max="8" width="23" style="3" customWidth="1"/>
    <col min="9" max="9" width="6.59765625" style="0" customWidth="1"/>
    <col min="10" max="10" width="7" style="0" customWidth="1"/>
    <col min="11" max="11" width="8.59765625" style="0" customWidth="1"/>
    <col min="12" max="12" width="7" style="0" customWidth="1"/>
    <col min="13" max="13" width="6.3984375" style="0" customWidth="1"/>
    <col min="14" max="14" width="7" style="0" customWidth="1"/>
    <col min="15" max="15" width="6.59765625" style="0" customWidth="1"/>
    <col min="16" max="16" width="14.19921875" style="0" customWidth="1"/>
  </cols>
  <sheetData>
    <row r="1" spans="1:16" ht="30" customHeight="1">
      <c r="A1" s="101" t="s">
        <v>78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1:16" ht="30" customHeight="1">
      <c r="A2" s="102" t="s">
        <v>79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spans="1:16" ht="30" customHeight="1" thickBot="1">
      <c r="A3" s="102" t="s">
        <v>77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7" ht="45" customHeight="1">
      <c r="A4" s="128" t="s">
        <v>13</v>
      </c>
      <c r="B4" s="125" t="s">
        <v>14</v>
      </c>
      <c r="C4" s="122" t="s">
        <v>15</v>
      </c>
      <c r="D4" s="109" t="s">
        <v>66</v>
      </c>
      <c r="E4" s="110"/>
      <c r="F4" s="111"/>
      <c r="G4" s="112" t="s">
        <v>44</v>
      </c>
      <c r="H4" s="122" t="s">
        <v>17</v>
      </c>
      <c r="I4" s="107" t="s">
        <v>49</v>
      </c>
      <c r="J4" s="108"/>
      <c r="K4" s="35" t="s">
        <v>48</v>
      </c>
      <c r="L4" s="117" t="s">
        <v>40</v>
      </c>
      <c r="M4" s="114" t="s">
        <v>69</v>
      </c>
      <c r="N4" s="115"/>
      <c r="O4" s="116"/>
      <c r="P4" s="41" t="s">
        <v>18</v>
      </c>
      <c r="Q4" s="1"/>
    </row>
    <row r="5" spans="1:17" ht="24.75" customHeight="1">
      <c r="A5" s="129"/>
      <c r="B5" s="126"/>
      <c r="C5" s="123"/>
      <c r="D5" s="51" t="s">
        <v>67</v>
      </c>
      <c r="E5" s="51" t="s">
        <v>68</v>
      </c>
      <c r="F5" s="32" t="s">
        <v>48</v>
      </c>
      <c r="G5" s="113"/>
      <c r="H5" s="123"/>
      <c r="I5" s="103" t="s">
        <v>1</v>
      </c>
      <c r="J5" s="103" t="s">
        <v>16</v>
      </c>
      <c r="K5" s="105" t="s">
        <v>0</v>
      </c>
      <c r="L5" s="118"/>
      <c r="M5" s="30" t="s">
        <v>56</v>
      </c>
      <c r="N5" s="18" t="s">
        <v>57</v>
      </c>
      <c r="O5" s="43" t="s">
        <v>43</v>
      </c>
      <c r="P5" s="120" t="s">
        <v>65</v>
      </c>
      <c r="Q5" s="1"/>
    </row>
    <row r="6" spans="1:17" ht="15" thickBot="1">
      <c r="A6" s="130"/>
      <c r="B6" s="127"/>
      <c r="C6" s="124"/>
      <c r="D6" s="38" t="s">
        <v>0</v>
      </c>
      <c r="E6" s="5" t="s">
        <v>0</v>
      </c>
      <c r="F6" s="10" t="s">
        <v>0</v>
      </c>
      <c r="G6" s="39" t="s">
        <v>0</v>
      </c>
      <c r="H6" s="124"/>
      <c r="I6" s="104"/>
      <c r="J6" s="104"/>
      <c r="K6" s="106"/>
      <c r="L6" s="119"/>
      <c r="M6" s="44" t="s">
        <v>0</v>
      </c>
      <c r="N6" s="39" t="s">
        <v>0</v>
      </c>
      <c r="O6" s="45" t="s">
        <v>0</v>
      </c>
      <c r="P6" s="121"/>
      <c r="Q6" s="1"/>
    </row>
    <row r="7" spans="1:17" ht="17.25" customHeight="1">
      <c r="A7" s="53" t="s">
        <v>3</v>
      </c>
      <c r="B7" s="52" t="s">
        <v>2</v>
      </c>
      <c r="C7" s="52" t="s">
        <v>20</v>
      </c>
      <c r="D7" s="8">
        <v>21.003</v>
      </c>
      <c r="E7" s="8">
        <v>30.772</v>
      </c>
      <c r="F7" s="8">
        <f>E7-D7</f>
        <v>9.768999999999998</v>
      </c>
      <c r="G7" s="54">
        <f>SUM(F7:F7)</f>
        <v>9.768999999999998</v>
      </c>
      <c r="H7" s="58" t="s">
        <v>50</v>
      </c>
      <c r="I7" s="55">
        <v>21.003</v>
      </c>
      <c r="J7" s="55">
        <v>30.772</v>
      </c>
      <c r="K7" s="15">
        <f aca="true" t="shared" si="0" ref="K7:K19">J7-I7</f>
        <v>9.768999999999998</v>
      </c>
      <c r="L7" s="40" t="s">
        <v>41</v>
      </c>
      <c r="M7" s="21">
        <f>K7</f>
        <v>9.768999999999998</v>
      </c>
      <c r="N7" s="25"/>
      <c r="O7" s="46"/>
      <c r="P7" s="19" t="s">
        <v>51</v>
      </c>
      <c r="Q7" s="1"/>
    </row>
    <row r="8" spans="1:17" ht="22.5" customHeight="1">
      <c r="A8" s="94" t="s">
        <v>6</v>
      </c>
      <c r="B8" s="92" t="s">
        <v>23</v>
      </c>
      <c r="C8" s="92" t="s">
        <v>21</v>
      </c>
      <c r="D8" s="8">
        <v>12.392</v>
      </c>
      <c r="E8" s="8">
        <v>13.83</v>
      </c>
      <c r="F8" s="8">
        <f>E8-D8</f>
        <v>1.4380000000000006</v>
      </c>
      <c r="G8" s="96">
        <f>SUM(F8:F10)</f>
        <v>6.638000000000002</v>
      </c>
      <c r="H8" s="58" t="s">
        <v>71</v>
      </c>
      <c r="I8" s="55">
        <v>12.392</v>
      </c>
      <c r="J8" s="55">
        <v>13.83</v>
      </c>
      <c r="K8" s="17">
        <f t="shared" si="0"/>
        <v>1.4380000000000006</v>
      </c>
      <c r="L8" s="14" t="s">
        <v>43</v>
      </c>
      <c r="M8" s="23"/>
      <c r="N8" s="25"/>
      <c r="O8" s="4">
        <f>K8</f>
        <v>1.4380000000000006</v>
      </c>
      <c r="P8" s="19" t="s">
        <v>45</v>
      </c>
      <c r="Q8" s="1"/>
    </row>
    <row r="9" spans="1:18" ht="24" customHeight="1">
      <c r="A9" s="100"/>
      <c r="B9" s="99"/>
      <c r="C9" s="99"/>
      <c r="D9" s="8">
        <v>13.83</v>
      </c>
      <c r="E9" s="8">
        <v>14.8</v>
      </c>
      <c r="F9" s="8">
        <f>E9-D9</f>
        <v>0.9700000000000006</v>
      </c>
      <c r="G9" s="98"/>
      <c r="H9" s="58" t="s">
        <v>72</v>
      </c>
      <c r="I9" s="55">
        <v>13.83</v>
      </c>
      <c r="J9" s="55">
        <v>14.8</v>
      </c>
      <c r="K9" s="17">
        <f t="shared" si="0"/>
        <v>0.9700000000000006</v>
      </c>
      <c r="L9" s="14" t="s">
        <v>43</v>
      </c>
      <c r="M9" s="23"/>
      <c r="N9" s="25"/>
      <c r="O9" s="4">
        <f>K9</f>
        <v>0.9700000000000006</v>
      </c>
      <c r="P9" s="19" t="s">
        <v>51</v>
      </c>
      <c r="Q9" s="7"/>
      <c r="R9" s="6"/>
    </row>
    <row r="10" spans="1:17" ht="22.5">
      <c r="A10" s="95"/>
      <c r="B10" s="93"/>
      <c r="C10" s="93"/>
      <c r="D10" s="8">
        <v>14.8</v>
      </c>
      <c r="E10" s="8">
        <v>19.03</v>
      </c>
      <c r="F10" s="8">
        <f>E10-D10</f>
        <v>4.23</v>
      </c>
      <c r="G10" s="97"/>
      <c r="H10" s="58" t="s">
        <v>73</v>
      </c>
      <c r="I10" s="55">
        <v>14.8</v>
      </c>
      <c r="J10" s="55">
        <v>19.03</v>
      </c>
      <c r="K10" s="16">
        <f t="shared" si="0"/>
        <v>4.23</v>
      </c>
      <c r="L10" s="13" t="s">
        <v>42</v>
      </c>
      <c r="M10" s="23"/>
      <c r="N10" s="16">
        <f>K10</f>
        <v>4.23</v>
      </c>
      <c r="O10" s="46"/>
      <c r="P10" s="19" t="s">
        <v>51</v>
      </c>
      <c r="Q10" s="7"/>
    </row>
    <row r="11" spans="1:17" ht="22.5">
      <c r="A11" s="53" t="s">
        <v>7</v>
      </c>
      <c r="B11" s="52" t="s">
        <v>4</v>
      </c>
      <c r="C11" s="52" t="s">
        <v>22</v>
      </c>
      <c r="D11" s="8">
        <v>12.993</v>
      </c>
      <c r="E11" s="8">
        <v>23.56</v>
      </c>
      <c r="F11" s="8">
        <f>E11-D11</f>
        <v>10.566999999999998</v>
      </c>
      <c r="G11" s="54">
        <f>SUM(F11:F11)</f>
        <v>10.566999999999998</v>
      </c>
      <c r="H11" s="58" t="s">
        <v>74</v>
      </c>
      <c r="I11" s="55">
        <v>12.993</v>
      </c>
      <c r="J11" s="55">
        <v>23.56</v>
      </c>
      <c r="K11" s="15">
        <f t="shared" si="0"/>
        <v>10.566999999999998</v>
      </c>
      <c r="L11" s="40" t="s">
        <v>41</v>
      </c>
      <c r="M11" s="21">
        <f>K11</f>
        <v>10.566999999999998</v>
      </c>
      <c r="N11" s="25"/>
      <c r="O11" s="46"/>
      <c r="P11" s="19" t="s">
        <v>51</v>
      </c>
      <c r="Q11" s="7"/>
    </row>
    <row r="12" spans="1:16" ht="14.25">
      <c r="A12" s="11" t="s">
        <v>24</v>
      </c>
      <c r="B12" s="33" t="s">
        <v>9</v>
      </c>
      <c r="C12" s="33" t="s">
        <v>25</v>
      </c>
      <c r="D12" s="8">
        <v>6.94</v>
      </c>
      <c r="E12" s="8">
        <v>11.62</v>
      </c>
      <c r="F12" s="8">
        <f aca="true" t="shared" si="1" ref="F12:F19">E12-D12</f>
        <v>4.679999999999999</v>
      </c>
      <c r="G12" s="34">
        <v>4.68</v>
      </c>
      <c r="H12" s="58" t="s">
        <v>10</v>
      </c>
      <c r="I12" s="55">
        <v>6.94</v>
      </c>
      <c r="J12" s="55">
        <v>11.62</v>
      </c>
      <c r="K12" s="15">
        <f t="shared" si="0"/>
        <v>4.679999999999999</v>
      </c>
      <c r="L12" s="40" t="s">
        <v>41</v>
      </c>
      <c r="M12" s="21">
        <f>K12</f>
        <v>4.679999999999999</v>
      </c>
      <c r="N12" s="25"/>
      <c r="O12" s="46"/>
      <c r="P12" s="19" t="s">
        <v>8</v>
      </c>
    </row>
    <row r="13" spans="1:16" ht="14.25">
      <c r="A13" s="11" t="s">
        <v>26</v>
      </c>
      <c r="B13" s="33" t="s">
        <v>27</v>
      </c>
      <c r="C13" s="33" t="s">
        <v>28</v>
      </c>
      <c r="D13" s="8">
        <v>0.004</v>
      </c>
      <c r="E13" s="8">
        <v>2.004</v>
      </c>
      <c r="F13" s="8">
        <f t="shared" si="1"/>
        <v>2</v>
      </c>
      <c r="G13" s="34">
        <v>2</v>
      </c>
      <c r="H13" s="58" t="s">
        <v>46</v>
      </c>
      <c r="I13" s="55">
        <v>0.004</v>
      </c>
      <c r="J13" s="55">
        <v>2.004</v>
      </c>
      <c r="K13" s="16">
        <f t="shared" si="0"/>
        <v>2</v>
      </c>
      <c r="L13" s="13" t="s">
        <v>42</v>
      </c>
      <c r="M13" s="23"/>
      <c r="N13" s="16">
        <f>K13</f>
        <v>2</v>
      </c>
      <c r="O13" s="46"/>
      <c r="P13" s="20" t="s">
        <v>47</v>
      </c>
    </row>
    <row r="14" spans="1:16" ht="14.25" customHeight="1">
      <c r="A14" s="11" t="s">
        <v>29</v>
      </c>
      <c r="B14" s="33" t="s">
        <v>11</v>
      </c>
      <c r="C14" s="33" t="s">
        <v>30</v>
      </c>
      <c r="D14" s="8">
        <v>1.7</v>
      </c>
      <c r="E14" s="8">
        <v>7.813</v>
      </c>
      <c r="F14" s="8">
        <f t="shared" si="1"/>
        <v>6.1129999999999995</v>
      </c>
      <c r="G14" s="34">
        <v>6.113</v>
      </c>
      <c r="H14" s="58" t="s">
        <v>55</v>
      </c>
      <c r="I14" s="55">
        <v>1.7</v>
      </c>
      <c r="J14" s="55">
        <v>7.813</v>
      </c>
      <c r="K14" s="15">
        <f t="shared" si="0"/>
        <v>6.1129999999999995</v>
      </c>
      <c r="L14" s="40" t="s">
        <v>41</v>
      </c>
      <c r="M14" s="21">
        <f>K14</f>
        <v>6.1129999999999995</v>
      </c>
      <c r="N14" s="25"/>
      <c r="O14" s="46"/>
      <c r="P14" s="19" t="s">
        <v>8</v>
      </c>
    </row>
    <row r="15" spans="1:16" ht="14.25" customHeight="1">
      <c r="A15" s="11" t="s">
        <v>31</v>
      </c>
      <c r="B15" s="33" t="s">
        <v>12</v>
      </c>
      <c r="C15" s="33" t="s">
        <v>32</v>
      </c>
      <c r="D15" s="8">
        <v>0.005</v>
      </c>
      <c r="E15" s="8">
        <v>6.615</v>
      </c>
      <c r="F15" s="8">
        <f t="shared" si="1"/>
        <v>6.61</v>
      </c>
      <c r="G15" s="34">
        <v>6.61</v>
      </c>
      <c r="H15" s="58" t="s">
        <v>54</v>
      </c>
      <c r="I15" s="55">
        <v>0.005</v>
      </c>
      <c r="J15" s="55">
        <v>6.615</v>
      </c>
      <c r="K15" s="15">
        <f t="shared" si="0"/>
        <v>6.61</v>
      </c>
      <c r="L15" s="40" t="s">
        <v>41</v>
      </c>
      <c r="M15" s="21">
        <f>K15</f>
        <v>6.61</v>
      </c>
      <c r="N15" s="25"/>
      <c r="O15" s="46"/>
      <c r="P15" s="19" t="s">
        <v>8</v>
      </c>
    </row>
    <row r="16" spans="1:16" ht="22.5">
      <c r="A16" s="94" t="s">
        <v>33</v>
      </c>
      <c r="B16" s="92" t="s">
        <v>5</v>
      </c>
      <c r="C16" s="92" t="s">
        <v>34</v>
      </c>
      <c r="D16" s="8">
        <v>0.01</v>
      </c>
      <c r="E16" s="8">
        <v>3.21</v>
      </c>
      <c r="F16" s="8">
        <f t="shared" si="1"/>
        <v>3.2</v>
      </c>
      <c r="G16" s="96">
        <f>SUM(F16:F17)</f>
        <v>9.833</v>
      </c>
      <c r="H16" s="58" t="s">
        <v>75</v>
      </c>
      <c r="I16" s="55">
        <v>0.01</v>
      </c>
      <c r="J16" s="55">
        <v>3.21</v>
      </c>
      <c r="K16" s="15">
        <f t="shared" si="0"/>
        <v>3.2</v>
      </c>
      <c r="L16" s="40" t="s">
        <v>41</v>
      </c>
      <c r="M16" s="21">
        <f>K16</f>
        <v>3.2</v>
      </c>
      <c r="N16" s="25"/>
      <c r="O16" s="46"/>
      <c r="P16" s="19" t="s">
        <v>70</v>
      </c>
    </row>
    <row r="17" spans="1:16" ht="22.5">
      <c r="A17" s="95"/>
      <c r="B17" s="93"/>
      <c r="C17" s="93"/>
      <c r="D17" s="8">
        <v>3.21</v>
      </c>
      <c r="E17" s="8">
        <v>9.843</v>
      </c>
      <c r="F17" s="8">
        <f t="shared" si="1"/>
        <v>6.633</v>
      </c>
      <c r="G17" s="97"/>
      <c r="H17" s="58" t="s">
        <v>76</v>
      </c>
      <c r="I17" s="55">
        <v>3.21</v>
      </c>
      <c r="J17" s="55">
        <v>9.843</v>
      </c>
      <c r="K17" s="15">
        <f t="shared" si="0"/>
        <v>6.633</v>
      </c>
      <c r="L17" s="40" t="s">
        <v>41</v>
      </c>
      <c r="M17" s="21">
        <f>K17</f>
        <v>6.633</v>
      </c>
      <c r="N17" s="25"/>
      <c r="O17" s="46"/>
      <c r="P17" s="19" t="s">
        <v>51</v>
      </c>
    </row>
    <row r="18" spans="1:16" ht="14.25">
      <c r="A18" s="11" t="s">
        <v>35</v>
      </c>
      <c r="B18" s="33" t="s">
        <v>36</v>
      </c>
      <c r="C18" s="33" t="s">
        <v>37</v>
      </c>
      <c r="D18" s="8">
        <v>0.003</v>
      </c>
      <c r="E18" s="8">
        <v>1.28</v>
      </c>
      <c r="F18" s="8">
        <f t="shared" si="1"/>
        <v>1.2770000000000001</v>
      </c>
      <c r="G18" s="34">
        <v>1.277</v>
      </c>
      <c r="H18" s="58" t="s">
        <v>53</v>
      </c>
      <c r="I18" s="55">
        <v>0.003</v>
      </c>
      <c r="J18" s="55">
        <v>1.28</v>
      </c>
      <c r="K18" s="16">
        <f t="shared" si="0"/>
        <v>1.2770000000000001</v>
      </c>
      <c r="L18" s="13" t="s">
        <v>42</v>
      </c>
      <c r="M18" s="23"/>
      <c r="N18" s="16">
        <f>K18</f>
        <v>1.2770000000000001</v>
      </c>
      <c r="O18" s="46"/>
      <c r="P18" s="20" t="s">
        <v>47</v>
      </c>
    </row>
    <row r="19" spans="1:16" ht="15" thickBot="1">
      <c r="A19" s="12" t="s">
        <v>19</v>
      </c>
      <c r="B19" s="36" t="s">
        <v>38</v>
      </c>
      <c r="C19" s="36" t="s">
        <v>39</v>
      </c>
      <c r="D19" s="9">
        <v>0.007</v>
      </c>
      <c r="E19" s="9">
        <v>1.713</v>
      </c>
      <c r="F19" s="9">
        <f t="shared" si="1"/>
        <v>1.7060000000000002</v>
      </c>
      <c r="G19" s="37">
        <v>1.706</v>
      </c>
      <c r="H19" s="59" t="s">
        <v>52</v>
      </c>
      <c r="I19" s="56">
        <v>0.007</v>
      </c>
      <c r="J19" s="56">
        <v>1.713</v>
      </c>
      <c r="K19" s="22">
        <f t="shared" si="0"/>
        <v>1.7060000000000002</v>
      </c>
      <c r="L19" s="57" t="s">
        <v>42</v>
      </c>
      <c r="M19" s="24"/>
      <c r="N19" s="22">
        <f>K19</f>
        <v>1.7060000000000002</v>
      </c>
      <c r="O19" s="47"/>
      <c r="P19" s="42" t="s">
        <v>47</v>
      </c>
    </row>
    <row r="20" spans="1:15" ht="15" thickBot="1">
      <c r="A20" s="69" t="s">
        <v>58</v>
      </c>
      <c r="B20" s="70"/>
      <c r="C20" s="70"/>
      <c r="D20" s="70"/>
      <c r="E20" s="71"/>
      <c r="F20" s="29">
        <f>SUM(F7:F19)</f>
        <v>59.193000000000005</v>
      </c>
      <c r="G20" s="29">
        <f>SUM(G7:G19)</f>
        <v>59.193</v>
      </c>
      <c r="H20" s="89" t="s">
        <v>59</v>
      </c>
      <c r="I20" s="90"/>
      <c r="J20" s="91"/>
      <c r="K20" s="29">
        <f>SUM(K7:K19)</f>
        <v>59.193000000000005</v>
      </c>
      <c r="L20" s="31"/>
      <c r="M20" s="26">
        <f>SUM(M7:M19)</f>
        <v>47.572</v>
      </c>
      <c r="N20" s="27">
        <f>SUM(N7:N19)</f>
        <v>9.213000000000001</v>
      </c>
      <c r="O20" s="28">
        <f>SUM(O7:O19)</f>
        <v>2.4080000000000013</v>
      </c>
    </row>
    <row r="21" spans="11:15" ht="15" thickBot="1">
      <c r="K21" s="72" t="s">
        <v>60</v>
      </c>
      <c r="L21" s="73"/>
      <c r="M21" s="66">
        <f>M20+N20+O20</f>
        <v>59.193000000000005</v>
      </c>
      <c r="N21" s="67"/>
      <c r="O21" s="68"/>
    </row>
    <row r="22" spans="11:15" ht="15" thickBot="1">
      <c r="K22" s="72" t="s">
        <v>61</v>
      </c>
      <c r="L22" s="73"/>
      <c r="M22" s="66">
        <f>SUM(M7:O19)</f>
        <v>59.193000000000005</v>
      </c>
      <c r="N22" s="67"/>
      <c r="O22" s="68"/>
    </row>
    <row r="23" ht="15" thickBot="1"/>
    <row r="24" spans="1:16" ht="16.5" thickBot="1">
      <c r="A24" s="60" t="s">
        <v>80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2"/>
    </row>
    <row r="25" spans="1:16" ht="22.5" customHeight="1">
      <c r="A25" s="80" t="s">
        <v>62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2"/>
      <c r="M25" s="83">
        <f>M20</f>
        <v>47.572</v>
      </c>
      <c r="N25" s="84"/>
      <c r="O25" s="85"/>
      <c r="P25" s="48" t="s">
        <v>0</v>
      </c>
    </row>
    <row r="26" spans="1:16" ht="22.5" customHeight="1">
      <c r="A26" s="86" t="s">
        <v>63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8"/>
      <c r="M26" s="77">
        <f>N20</f>
        <v>9.213000000000001</v>
      </c>
      <c r="N26" s="78"/>
      <c r="O26" s="79"/>
      <c r="P26" s="49" t="s">
        <v>0</v>
      </c>
    </row>
    <row r="27" spans="1:16" ht="22.5" customHeight="1" thickBot="1">
      <c r="A27" s="74" t="s">
        <v>64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6"/>
      <c r="M27" s="63">
        <f>O20</f>
        <v>2.4080000000000013</v>
      </c>
      <c r="N27" s="64"/>
      <c r="O27" s="65"/>
      <c r="P27" s="50" t="s">
        <v>0</v>
      </c>
    </row>
    <row r="28" ht="15" customHeight="1"/>
  </sheetData>
  <sheetProtection/>
  <mergeCells count="37">
    <mergeCell ref="D4:F4"/>
    <mergeCell ref="G4:G5"/>
    <mergeCell ref="M4:O4"/>
    <mergeCell ref="L4:L6"/>
    <mergeCell ref="P5:P6"/>
    <mergeCell ref="A2:P2"/>
    <mergeCell ref="H4:H6"/>
    <mergeCell ref="C4:C6"/>
    <mergeCell ref="B4:B6"/>
    <mergeCell ref="A4:A6"/>
    <mergeCell ref="G8:G10"/>
    <mergeCell ref="C8:C10"/>
    <mergeCell ref="B8:B10"/>
    <mergeCell ref="A8:A10"/>
    <mergeCell ref="A1:P1"/>
    <mergeCell ref="A3:P3"/>
    <mergeCell ref="J5:J6"/>
    <mergeCell ref="K5:K6"/>
    <mergeCell ref="I4:J4"/>
    <mergeCell ref="I5:I6"/>
    <mergeCell ref="A26:L26"/>
    <mergeCell ref="H20:J20"/>
    <mergeCell ref="M21:O21"/>
    <mergeCell ref="C16:C17"/>
    <mergeCell ref="B16:B17"/>
    <mergeCell ref="A16:A17"/>
    <mergeCell ref="G16:G17"/>
    <mergeCell ref="A24:P24"/>
    <mergeCell ref="M27:O27"/>
    <mergeCell ref="M22:O22"/>
    <mergeCell ref="A20:E20"/>
    <mergeCell ref="K21:L21"/>
    <mergeCell ref="K22:L22"/>
    <mergeCell ref="A27:L27"/>
    <mergeCell ref="M26:O26"/>
    <mergeCell ref="A25:L25"/>
    <mergeCell ref="M25:O2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Jurek</dc:creator>
  <cp:keywords/>
  <dc:description/>
  <cp:lastModifiedBy>.</cp:lastModifiedBy>
  <cp:lastPrinted>2010-10-19T11:49:00Z</cp:lastPrinted>
  <dcterms:created xsi:type="dcterms:W3CDTF">2008-09-26T08:05:27Z</dcterms:created>
  <dcterms:modified xsi:type="dcterms:W3CDTF">2011-09-27T12:38:21Z</dcterms:modified>
  <cp:category/>
  <cp:version/>
  <cp:contentType/>
  <cp:contentStatus/>
</cp:coreProperties>
</file>