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530" windowHeight="11640" activeTab="0"/>
  </bookViews>
  <sheets>
    <sheet name="Arkusz1" sheetId="1" r:id="rId1"/>
  </sheets>
  <definedNames>
    <definedName name="_xlnm.Print_Area" localSheetId="0">'Arkusz1'!$A$1:$P$24</definedName>
    <definedName name="_xlnm.Print_Titles" localSheetId="0">'Arkusz1'!$1:$6</definedName>
  </definedNames>
  <calcPr fullCalcOnLoad="1"/>
</workbook>
</file>

<file path=xl/sharedStrings.xml><?xml version="1.0" encoding="utf-8"?>
<sst xmlns="http://schemas.openxmlformats.org/spreadsheetml/2006/main" count="93" uniqueCount="68">
  <si>
    <t>km</t>
  </si>
  <si>
    <t>od km</t>
  </si>
  <si>
    <t>1768B</t>
  </si>
  <si>
    <t>1770B</t>
  </si>
  <si>
    <t>1769B</t>
  </si>
  <si>
    <t>gmina  Mielnik</t>
  </si>
  <si>
    <t>1771B</t>
  </si>
  <si>
    <t>1784B</t>
  </si>
  <si>
    <t xml:space="preserve">Kudelicze – Niemirów </t>
  </si>
  <si>
    <t>gmina   Mielnik</t>
  </si>
  <si>
    <t>Radziwiłłówka – Mielnik</t>
  </si>
  <si>
    <t>1785B</t>
  </si>
  <si>
    <t xml:space="preserve">Mielnik – Mętna – Adamowo </t>
  </si>
  <si>
    <t xml:space="preserve">Mielnik – Adamowo </t>
  </si>
  <si>
    <t>1786B</t>
  </si>
  <si>
    <t xml:space="preserve">Mielnik – Wajków </t>
  </si>
  <si>
    <t>Mielnik – Wajków</t>
  </si>
  <si>
    <t>lp.</t>
  </si>
  <si>
    <t xml:space="preserve">nr drogi </t>
  </si>
  <si>
    <t xml:space="preserve">nazwa drogi </t>
  </si>
  <si>
    <t xml:space="preserve">do km </t>
  </si>
  <si>
    <t>nazwa odcinka drogi</t>
  </si>
  <si>
    <t>uwagi</t>
  </si>
  <si>
    <t>51.</t>
  </si>
  <si>
    <t xml:space="preserve">Siemichocze – Wilanowo – droga 1769B </t>
  </si>
  <si>
    <t>52.</t>
  </si>
  <si>
    <t xml:space="preserve">droga 640 – Tokary – Klukowicze – Zubacze – Stawiszcze </t>
  </si>
  <si>
    <t>53.</t>
  </si>
  <si>
    <t>Wilanowo – droga 1769B</t>
  </si>
  <si>
    <t>54.</t>
  </si>
  <si>
    <t>Radziwiłłówka –  droga 1765B ( Augustynka )</t>
  </si>
  <si>
    <t>58.</t>
  </si>
  <si>
    <t>1781B</t>
  </si>
  <si>
    <t xml:space="preserve">droga 640 – Maćkowicze – Osłowo – Sutno – Niemirów </t>
  </si>
  <si>
    <t>61.</t>
  </si>
  <si>
    <t>62.</t>
  </si>
  <si>
    <t>63.</t>
  </si>
  <si>
    <t>standard ZUD</t>
  </si>
  <si>
    <t>V</t>
  </si>
  <si>
    <t>poza ZUD</t>
  </si>
  <si>
    <t>długość drogi</t>
  </si>
  <si>
    <t>długość odcinka</t>
  </si>
  <si>
    <t xml:space="preserve">lokalizacja odcinka </t>
  </si>
  <si>
    <t xml:space="preserve">Wilanowo – Tokary </t>
  </si>
  <si>
    <t>gmina Mielnik</t>
  </si>
  <si>
    <t xml:space="preserve"> Wilanowo - Koterka</t>
  </si>
  <si>
    <t>standard V</t>
  </si>
  <si>
    <t>standard VI</t>
  </si>
  <si>
    <r>
      <t xml:space="preserve">DŁUGOŚĆ  DRÓG I POSZCZEGÓLNYCH  ODCINKÓW                                         </t>
    </r>
    <r>
      <rPr>
        <b/>
        <sz val="8"/>
        <color indexed="8"/>
        <rFont val="Czcionka tekstu podstawowego"/>
        <family val="0"/>
      </rPr>
      <t>RAZEM</t>
    </r>
    <r>
      <rPr>
        <sz val="8"/>
        <color indexed="8"/>
        <rFont val="Czcionka tekstu podstawowego"/>
        <family val="0"/>
      </rPr>
      <t xml:space="preserve"> : </t>
    </r>
  </si>
  <si>
    <t xml:space="preserve">SUMA DŁUGOŚCI ODCINKÓW  RAZEM : </t>
  </si>
  <si>
    <t>SPRAWDZENIE 1</t>
  </si>
  <si>
    <t xml:space="preserve">SPRAWDZENIE 2 </t>
  </si>
  <si>
    <t xml:space="preserve">Drogi powiatowe  powiatu siemiatyckiego utrzymywane w standardzie V ZUD </t>
  </si>
  <si>
    <t xml:space="preserve">Drogi powiatowe  powiatu siemiatyckiego utrzymywane w standardzie VI ZUD </t>
  </si>
  <si>
    <t xml:space="preserve">Drogi powiatowe  powiatu siemiatyckiego nie objęte planem zud ( poza standardami ZUD ) </t>
  </si>
  <si>
    <t>jednostki    samorządowe</t>
  </si>
  <si>
    <t>lokalizacja odcinków drogi</t>
  </si>
  <si>
    <t xml:space="preserve">początek  </t>
  </si>
  <si>
    <t xml:space="preserve">koniec  </t>
  </si>
  <si>
    <t xml:space="preserve">zestawienie długości odcinków według standardów ZUD </t>
  </si>
  <si>
    <t xml:space="preserve">Radziwiłłówka – granica gminy Nurzec Stacja </t>
  </si>
  <si>
    <t xml:space="preserve">gmina  Mielnik </t>
  </si>
  <si>
    <t xml:space="preserve">droga   640 – granica gminy Nurzec Stacja </t>
  </si>
  <si>
    <t>granica gminy Mielnik - Wilanowo</t>
  </si>
  <si>
    <t xml:space="preserve">na  terenie   działania   Powiatowego  Zarządu  Dróg  w  Siemiatyczach  </t>
  </si>
  <si>
    <t xml:space="preserve">WYKAZ    DRÓG    POWIATOWYCH  -  ODŚNIEŻANIE   ZAKRES  C </t>
  </si>
  <si>
    <t xml:space="preserve">do  potrzeb  zimowego  utrzymania  dróg  w  sezonie  zimowym    2011 / 2012  r.    </t>
  </si>
  <si>
    <t>INFORMACJA ZBIORCZA  2011/2012 ROK   -  ZAKRES C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</si>
</sst>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4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Arial"/>
      <family val="2"/>
    </font>
    <font>
      <b/>
      <sz val="8"/>
      <color indexed="8"/>
      <name val="Czcionka tekstu podstawowego"/>
      <family val="0"/>
    </font>
    <font>
      <sz val="8"/>
      <color indexed="8"/>
      <name val="Czcionka tekstu podstawowego"/>
      <family val="0"/>
    </font>
    <font>
      <sz val="8"/>
      <color indexed="8"/>
      <name val="Arial"/>
      <family val="2"/>
    </font>
    <font>
      <sz val="12"/>
      <color indexed="8"/>
      <name val="Czcionka tekstu podstawowego"/>
      <family val="2"/>
    </font>
    <font>
      <b/>
      <sz val="12"/>
      <color indexed="8"/>
      <name val="Arial"/>
      <family val="2"/>
    </font>
    <font>
      <b/>
      <sz val="12"/>
      <color indexed="8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"/>
      <family val="2"/>
    </font>
    <font>
      <b/>
      <sz val="8"/>
      <color theme="1"/>
      <name val="Czcionka tekstu podstawowego"/>
      <family val="0"/>
    </font>
    <font>
      <sz val="12"/>
      <color theme="1"/>
      <name val="Czcionka tekstu podstawowego"/>
      <family val="2"/>
    </font>
    <font>
      <b/>
      <sz val="12"/>
      <color theme="1"/>
      <name val="Czcionka tekstu podstawowego"/>
      <family val="2"/>
    </font>
    <font>
      <sz val="8"/>
      <color theme="1"/>
      <name val="Czcionka tekstu podstawowego"/>
      <family val="0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 vertical="center"/>
    </xf>
    <xf numFmtId="164" fontId="0" fillId="0" borderId="0" xfId="0" applyNumberFormat="1" applyAlignment="1">
      <alignment/>
    </xf>
    <xf numFmtId="164" fontId="2" fillId="9" borderId="10" xfId="0" applyNumberFormat="1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9" borderId="14" xfId="0" applyFont="1" applyFill="1" applyBorder="1" applyAlignment="1">
      <alignment horizontal="center" vertical="center"/>
    </xf>
    <xf numFmtId="164" fontId="2" fillId="12" borderId="12" xfId="0" applyNumberFormat="1" applyFont="1" applyFill="1" applyBorder="1" applyAlignment="1">
      <alignment horizontal="center" vertical="center" wrapText="1"/>
    </xf>
    <xf numFmtId="164" fontId="2" fillId="9" borderId="12" xfId="0" applyNumberFormat="1" applyFont="1" applyFill="1" applyBorder="1" applyAlignment="1">
      <alignment horizontal="center" vertical="center" wrapText="1"/>
    </xf>
    <xf numFmtId="164" fontId="41" fillId="0" borderId="12" xfId="0" applyNumberFormat="1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64" fontId="2" fillId="12" borderId="13" xfId="0" applyNumberFormat="1" applyFont="1" applyFill="1" applyBorder="1" applyAlignment="1">
      <alignment horizontal="center" vertical="center" wrapText="1"/>
    </xf>
    <xf numFmtId="164" fontId="2" fillId="33" borderId="13" xfId="0" applyNumberFormat="1" applyFont="1" applyFill="1" applyBorder="1" applyAlignment="1">
      <alignment horizontal="center" vertical="center" wrapText="1"/>
    </xf>
    <xf numFmtId="164" fontId="2" fillId="33" borderId="12" xfId="0" applyNumberFormat="1" applyFont="1" applyFill="1" applyBorder="1" applyAlignment="1">
      <alignment horizontal="center" vertical="center" wrapText="1"/>
    </xf>
    <xf numFmtId="164" fontId="42" fillId="12" borderId="16" xfId="0" applyNumberFormat="1" applyFont="1" applyFill="1" applyBorder="1" applyAlignment="1">
      <alignment horizontal="center" vertical="center"/>
    </xf>
    <xf numFmtId="164" fontId="42" fillId="10" borderId="16" xfId="0" applyNumberFormat="1" applyFont="1" applyFill="1" applyBorder="1" applyAlignment="1">
      <alignment horizontal="center" vertical="center"/>
    </xf>
    <xf numFmtId="164" fontId="42" fillId="9" borderId="16" xfId="0" applyNumberFormat="1" applyFont="1" applyFill="1" applyBorder="1" applyAlignment="1">
      <alignment horizontal="center" vertical="center"/>
    </xf>
    <xf numFmtId="164" fontId="42" fillId="34" borderId="16" xfId="0" applyNumberFormat="1" applyFont="1" applyFill="1" applyBorder="1" applyAlignment="1">
      <alignment horizontal="center" vertical="center"/>
    </xf>
    <xf numFmtId="164" fontId="41" fillId="0" borderId="13" xfId="0" applyNumberFormat="1" applyFont="1" applyBorder="1" applyAlignment="1">
      <alignment horizontal="center" vertical="center" wrapText="1"/>
    </xf>
    <xf numFmtId="164" fontId="42" fillId="33" borderId="16" xfId="0" applyNumberFormat="1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64" fontId="41" fillId="35" borderId="12" xfId="0" applyNumberFormat="1" applyFont="1" applyFill="1" applyBorder="1" applyAlignment="1">
      <alignment horizontal="center" vertical="center" wrapText="1"/>
    </xf>
    <xf numFmtId="164" fontId="41" fillId="0" borderId="17" xfId="0" applyNumberFormat="1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164" fontId="41" fillId="0" borderId="11" xfId="0" applyNumberFormat="1" applyFont="1" applyBorder="1" applyAlignment="1">
      <alignment horizontal="center" vertical="center"/>
    </xf>
    <xf numFmtId="0" fontId="2" fillId="12" borderId="14" xfId="0" applyFont="1" applyFill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164" fontId="41" fillId="0" borderId="10" xfId="0" applyNumberFormat="1" applyFont="1" applyBorder="1" applyAlignment="1">
      <alignment horizontal="center" vertical="center" wrapText="1"/>
    </xf>
    <xf numFmtId="164" fontId="41" fillId="0" borderId="19" xfId="0" applyNumberFormat="1" applyFont="1" applyBorder="1" applyAlignment="1">
      <alignment horizontal="center" vertical="center"/>
    </xf>
    <xf numFmtId="164" fontId="41" fillId="0" borderId="20" xfId="0" applyNumberFormat="1" applyFont="1" applyBorder="1" applyAlignment="1">
      <alignment horizontal="center" vertical="center"/>
    </xf>
    <xf numFmtId="164" fontId="2" fillId="33" borderId="10" xfId="0" applyNumberFormat="1" applyFont="1" applyFill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 wrapText="1"/>
    </xf>
    <xf numFmtId="164" fontId="41" fillId="35" borderId="12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164" fontId="41" fillId="35" borderId="22" xfId="0" applyNumberFormat="1" applyFont="1" applyFill="1" applyBorder="1" applyAlignment="1">
      <alignment horizontal="center" vertical="center" wrapText="1"/>
    </xf>
    <xf numFmtId="164" fontId="44" fillId="9" borderId="24" xfId="0" applyNumberFormat="1" applyFont="1" applyFill="1" applyBorder="1" applyAlignment="1">
      <alignment horizontal="right" vertical="center"/>
    </xf>
    <xf numFmtId="164" fontId="44" fillId="9" borderId="25" xfId="0" applyNumberFormat="1" applyFont="1" applyFill="1" applyBorder="1" applyAlignment="1">
      <alignment horizontal="right" vertical="center"/>
    </xf>
    <xf numFmtId="164" fontId="44" fillId="9" borderId="26" xfId="0" applyNumberFormat="1" applyFont="1" applyFill="1" applyBorder="1" applyAlignment="1">
      <alignment horizontal="right" vertical="center"/>
    </xf>
    <xf numFmtId="164" fontId="42" fillId="34" borderId="27" xfId="0" applyNumberFormat="1" applyFont="1" applyFill="1" applyBorder="1" applyAlignment="1">
      <alignment horizontal="center"/>
    </xf>
    <xf numFmtId="164" fontId="42" fillId="34" borderId="28" xfId="0" applyNumberFormat="1" applyFont="1" applyFill="1" applyBorder="1" applyAlignment="1">
      <alignment horizontal="center"/>
    </xf>
    <xf numFmtId="164" fontId="42" fillId="34" borderId="29" xfId="0" applyNumberFormat="1" applyFont="1" applyFill="1" applyBorder="1" applyAlignment="1">
      <alignment horizontal="center"/>
    </xf>
    <xf numFmtId="0" fontId="45" fillId="0" borderId="27" xfId="0" applyFont="1" applyBorder="1" applyAlignment="1">
      <alignment horizontal="right" vertical="center"/>
    </xf>
    <xf numFmtId="0" fontId="45" fillId="0" borderId="28" xfId="0" applyFont="1" applyBorder="1" applyAlignment="1">
      <alignment horizontal="right" vertical="center"/>
    </xf>
    <xf numFmtId="0" fontId="45" fillId="0" borderId="29" xfId="0" applyFont="1" applyBorder="1" applyAlignment="1">
      <alignment horizontal="right" vertical="center"/>
    </xf>
    <xf numFmtId="0" fontId="45" fillId="0" borderId="27" xfId="0" applyFont="1" applyBorder="1" applyAlignment="1">
      <alignment horizontal="center"/>
    </xf>
    <xf numFmtId="0" fontId="45" fillId="0" borderId="29" xfId="0" applyFont="1" applyBorder="1" applyAlignment="1">
      <alignment horizontal="center"/>
    </xf>
    <xf numFmtId="0" fontId="43" fillId="0" borderId="30" xfId="0" applyFont="1" applyBorder="1" applyAlignment="1">
      <alignment horizontal="left" vertical="center"/>
    </xf>
    <xf numFmtId="0" fontId="43" fillId="0" borderId="25" xfId="0" applyFont="1" applyBorder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164" fontId="44" fillId="10" borderId="14" xfId="0" applyNumberFormat="1" applyFont="1" applyFill="1" applyBorder="1" applyAlignment="1">
      <alignment horizontal="right" vertical="center"/>
    </xf>
    <xf numFmtId="164" fontId="44" fillId="10" borderId="31" xfId="0" applyNumberFormat="1" applyFont="1" applyFill="1" applyBorder="1" applyAlignment="1">
      <alignment horizontal="right" vertical="center"/>
    </xf>
    <xf numFmtId="164" fontId="44" fillId="10" borderId="32" xfId="0" applyNumberFormat="1" applyFont="1" applyFill="1" applyBorder="1" applyAlignment="1">
      <alignment horizontal="right" vertical="center"/>
    </xf>
    <xf numFmtId="0" fontId="43" fillId="0" borderId="33" xfId="0" applyFont="1" applyBorder="1" applyAlignment="1">
      <alignment horizontal="left" vertical="center"/>
    </xf>
    <xf numFmtId="0" fontId="43" fillId="0" borderId="34" xfId="0" applyFont="1" applyBorder="1" applyAlignment="1">
      <alignment horizontal="left" vertical="center"/>
    </xf>
    <xf numFmtId="0" fontId="43" fillId="0" borderId="35" xfId="0" applyFont="1" applyBorder="1" applyAlignment="1">
      <alignment horizontal="left" vertical="center"/>
    </xf>
    <xf numFmtId="164" fontId="44" fillId="12" borderId="36" xfId="0" applyNumberFormat="1" applyFont="1" applyFill="1" applyBorder="1" applyAlignment="1">
      <alignment horizontal="right" vertical="center"/>
    </xf>
    <xf numFmtId="164" fontId="44" fillId="12" borderId="34" xfId="0" applyNumberFormat="1" applyFont="1" applyFill="1" applyBorder="1" applyAlignment="1">
      <alignment horizontal="right" vertical="center"/>
    </xf>
    <xf numFmtId="164" fontId="44" fillId="12" borderId="35" xfId="0" applyNumberFormat="1" applyFont="1" applyFill="1" applyBorder="1" applyAlignment="1">
      <alignment horizontal="right" vertical="center"/>
    </xf>
    <xf numFmtId="0" fontId="43" fillId="0" borderId="37" xfId="0" applyFont="1" applyBorder="1" applyAlignment="1">
      <alignment horizontal="left" vertical="center"/>
    </xf>
    <xf numFmtId="0" fontId="43" fillId="0" borderId="31" xfId="0" applyFont="1" applyBorder="1" applyAlignment="1">
      <alignment horizontal="left" vertical="center"/>
    </xf>
    <xf numFmtId="0" fontId="43" fillId="0" borderId="32" xfId="0" applyFont="1" applyBorder="1" applyAlignment="1">
      <alignment horizontal="left" vertical="center"/>
    </xf>
    <xf numFmtId="164" fontId="45" fillId="0" borderId="27" xfId="0" applyNumberFormat="1" applyFont="1" applyBorder="1" applyAlignment="1">
      <alignment horizontal="right" vertical="center"/>
    </xf>
    <xf numFmtId="164" fontId="45" fillId="0" borderId="28" xfId="0" applyNumberFormat="1" applyFont="1" applyBorder="1" applyAlignment="1">
      <alignment horizontal="right" vertical="center"/>
    </xf>
    <xf numFmtId="164" fontId="45" fillId="0" borderId="29" xfId="0" applyNumberFormat="1" applyFont="1" applyBorder="1" applyAlignment="1">
      <alignment horizontal="right" vertical="center"/>
    </xf>
    <xf numFmtId="164" fontId="41" fillId="35" borderId="38" xfId="0" applyNumberFormat="1" applyFont="1" applyFill="1" applyBorder="1" applyAlignment="1">
      <alignment horizontal="center" vertical="center" wrapText="1"/>
    </xf>
    <xf numFmtId="164" fontId="41" fillId="35" borderId="39" xfId="0" applyNumberFormat="1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44" fillId="0" borderId="27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41" fillId="0" borderId="42" xfId="0" applyFont="1" applyBorder="1" applyAlignment="1">
      <alignment horizontal="center" vertical="center" wrapText="1"/>
    </xf>
    <xf numFmtId="0" fontId="41" fillId="0" borderId="38" xfId="0" applyFont="1" applyBorder="1" applyAlignment="1">
      <alignment horizontal="center" vertical="center" wrapText="1"/>
    </xf>
    <xf numFmtId="0" fontId="41" fillId="0" borderId="43" xfId="0" applyFont="1" applyBorder="1" applyAlignment="1">
      <alignment horizontal="center" vertical="center" wrapText="1"/>
    </xf>
    <xf numFmtId="0" fontId="41" fillId="0" borderId="40" xfId="0" applyFont="1" applyBorder="1" applyAlignment="1">
      <alignment horizontal="center" vertical="center"/>
    </xf>
    <xf numFmtId="0" fontId="41" fillId="0" borderId="44" xfId="0" applyFont="1" applyBorder="1" applyAlignment="1">
      <alignment horizontal="center" vertical="center"/>
    </xf>
    <xf numFmtId="0" fontId="41" fillId="0" borderId="45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1" fillId="0" borderId="22" xfId="0" applyFont="1" applyFill="1" applyBorder="1" applyAlignment="1">
      <alignment horizontal="center" vertical="center" wrapText="1"/>
    </xf>
    <xf numFmtId="0" fontId="41" fillId="0" borderId="43" xfId="0" applyFont="1" applyFill="1" applyBorder="1" applyAlignment="1">
      <alignment horizontal="center" vertical="center" wrapText="1"/>
    </xf>
    <xf numFmtId="164" fontId="41" fillId="0" borderId="22" xfId="0" applyNumberFormat="1" applyFont="1" applyBorder="1" applyAlignment="1">
      <alignment horizontal="center" vertical="center"/>
    </xf>
    <xf numFmtId="164" fontId="41" fillId="0" borderId="43" xfId="0" applyNumberFormat="1" applyFont="1" applyBorder="1" applyAlignment="1">
      <alignment horizontal="center" vertical="center"/>
    </xf>
    <xf numFmtId="0" fontId="41" fillId="0" borderId="36" xfId="0" applyFont="1" applyFill="1" applyBorder="1" applyAlignment="1">
      <alignment horizontal="center" vertical="center"/>
    </xf>
    <xf numFmtId="0" fontId="41" fillId="0" borderId="35" xfId="0" applyFont="1" applyFill="1" applyBorder="1" applyAlignment="1">
      <alignment horizontal="center" vertical="center"/>
    </xf>
    <xf numFmtId="0" fontId="41" fillId="0" borderId="36" xfId="0" applyFont="1" applyBorder="1" applyAlignment="1">
      <alignment horizontal="center" vertical="center"/>
    </xf>
    <xf numFmtId="0" fontId="41" fillId="0" borderId="34" xfId="0" applyFont="1" applyBorder="1" applyAlignment="1">
      <alignment horizontal="center" vertical="center"/>
    </xf>
    <xf numFmtId="0" fontId="41" fillId="0" borderId="35" xfId="0" applyFont="1" applyBorder="1" applyAlignment="1">
      <alignment horizontal="center" vertical="center"/>
    </xf>
    <xf numFmtId="164" fontId="41" fillId="0" borderId="42" xfId="0" applyNumberFormat="1" applyFont="1" applyBorder="1" applyAlignment="1">
      <alignment horizontal="center" vertical="center" wrapText="1"/>
    </xf>
    <xf numFmtId="164" fontId="41" fillId="0" borderId="39" xfId="0" applyNumberFormat="1" applyFont="1" applyBorder="1" applyAlignment="1">
      <alignment horizontal="center" vertical="center" wrapText="1"/>
    </xf>
    <xf numFmtId="164" fontId="41" fillId="0" borderId="33" xfId="0" applyNumberFormat="1" applyFont="1" applyBorder="1" applyAlignment="1">
      <alignment horizontal="center" vertical="center" wrapText="1"/>
    </xf>
    <xf numFmtId="164" fontId="41" fillId="0" borderId="34" xfId="0" applyNumberFormat="1" applyFont="1" applyBorder="1" applyAlignment="1">
      <alignment horizontal="center" vertical="center" wrapText="1"/>
    </xf>
    <xf numFmtId="164" fontId="41" fillId="0" borderId="18" xfId="0" applyNumberFormat="1" applyFont="1" applyBorder="1" applyAlignment="1">
      <alignment horizontal="center" vertical="center" wrapText="1"/>
    </xf>
    <xf numFmtId="0" fontId="41" fillId="0" borderId="46" xfId="0" applyFont="1" applyBorder="1" applyAlignment="1">
      <alignment horizontal="center" vertical="center" wrapText="1"/>
    </xf>
    <xf numFmtId="0" fontId="41" fillId="0" borderId="47" xfId="0" applyFont="1" applyBorder="1" applyAlignment="1">
      <alignment horizontal="center" vertical="center" wrapText="1"/>
    </xf>
    <xf numFmtId="0" fontId="41" fillId="0" borderId="48" xfId="0" applyFont="1" applyBorder="1" applyAlignment="1">
      <alignment horizontal="center" vertical="center" wrapText="1"/>
    </xf>
    <xf numFmtId="0" fontId="41" fillId="0" borderId="49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42" xfId="0" applyFont="1" applyBorder="1" applyAlignment="1">
      <alignment horizontal="center" vertical="center"/>
    </xf>
    <xf numFmtId="0" fontId="41" fillId="0" borderId="38" xfId="0" applyFont="1" applyBorder="1" applyAlignment="1">
      <alignment horizontal="center" vertical="center"/>
    </xf>
    <xf numFmtId="0" fontId="41" fillId="0" borderId="43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="115" zoomScaleNormal="115" zoomScalePageLayoutView="0" workbookViewId="0" topLeftCell="A12">
      <selection activeCell="A16" sqref="A16:E16"/>
    </sheetView>
  </sheetViews>
  <sheetFormatPr defaultColWidth="8.796875" defaultRowHeight="14.25"/>
  <cols>
    <col min="1" max="1" width="3.09765625" style="2" customWidth="1"/>
    <col min="2" max="2" width="5.09765625" style="0" customWidth="1"/>
    <col min="3" max="3" width="55.5" style="0" customWidth="1"/>
    <col min="4" max="4" width="7" style="0" customWidth="1"/>
    <col min="5" max="5" width="5.19921875" style="0" customWidth="1"/>
    <col min="6" max="6" width="6" style="0" customWidth="1"/>
    <col min="7" max="7" width="5.59765625" style="3" customWidth="1"/>
    <col min="8" max="8" width="23" style="3" customWidth="1"/>
    <col min="9" max="9" width="6.59765625" style="0" customWidth="1"/>
    <col min="10" max="10" width="7" style="0" customWidth="1"/>
    <col min="11" max="11" width="8.59765625" style="0" customWidth="1"/>
    <col min="12" max="12" width="7" style="0" customWidth="1"/>
    <col min="13" max="13" width="6.3984375" style="0" customWidth="1"/>
    <col min="14" max="14" width="7" style="0" customWidth="1"/>
    <col min="15" max="15" width="6.59765625" style="0" customWidth="1"/>
    <col min="16" max="16" width="14.19921875" style="0" customWidth="1"/>
  </cols>
  <sheetData>
    <row r="1" spans="1:16" ht="30" customHeight="1">
      <c r="A1" s="88" t="s">
        <v>65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6" ht="30" customHeight="1">
      <c r="A2" s="89" t="s">
        <v>66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6" ht="30" customHeight="1" thickBot="1">
      <c r="A3" s="89" t="s">
        <v>64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4" spans="1:17" ht="45" customHeight="1">
      <c r="A4" s="85" t="s">
        <v>17</v>
      </c>
      <c r="B4" s="82" t="s">
        <v>18</v>
      </c>
      <c r="C4" s="109" t="s">
        <v>19</v>
      </c>
      <c r="D4" s="96" t="s">
        <v>56</v>
      </c>
      <c r="E4" s="97"/>
      <c r="F4" s="98"/>
      <c r="G4" s="99" t="s">
        <v>40</v>
      </c>
      <c r="H4" s="109" t="s">
        <v>21</v>
      </c>
      <c r="I4" s="94" t="s">
        <v>42</v>
      </c>
      <c r="J4" s="95"/>
      <c r="K4" s="26" t="s">
        <v>41</v>
      </c>
      <c r="L4" s="104" t="s">
        <v>37</v>
      </c>
      <c r="M4" s="101" t="s">
        <v>59</v>
      </c>
      <c r="N4" s="102"/>
      <c r="O4" s="103"/>
      <c r="P4" s="30" t="s">
        <v>22</v>
      </c>
      <c r="Q4" s="1"/>
    </row>
    <row r="5" spans="1:17" ht="24.75" customHeight="1">
      <c r="A5" s="86"/>
      <c r="B5" s="83"/>
      <c r="C5" s="110"/>
      <c r="D5" s="38" t="s">
        <v>57</v>
      </c>
      <c r="E5" s="38" t="s">
        <v>58</v>
      </c>
      <c r="F5" s="23" t="s">
        <v>41</v>
      </c>
      <c r="G5" s="100"/>
      <c r="H5" s="110"/>
      <c r="I5" s="90" t="s">
        <v>1</v>
      </c>
      <c r="J5" s="90" t="s">
        <v>20</v>
      </c>
      <c r="K5" s="92" t="s">
        <v>0</v>
      </c>
      <c r="L5" s="105"/>
      <c r="M5" s="21" t="s">
        <v>46</v>
      </c>
      <c r="N5" s="12" t="s">
        <v>47</v>
      </c>
      <c r="O5" s="31" t="s">
        <v>39</v>
      </c>
      <c r="P5" s="107" t="s">
        <v>55</v>
      </c>
      <c r="Q5" s="1"/>
    </row>
    <row r="6" spans="1:17" ht="15" thickBot="1">
      <c r="A6" s="87"/>
      <c r="B6" s="84"/>
      <c r="C6" s="111"/>
      <c r="D6" s="27" t="s">
        <v>0</v>
      </c>
      <c r="E6" s="5" t="s">
        <v>0</v>
      </c>
      <c r="F6" s="7" t="s">
        <v>0</v>
      </c>
      <c r="G6" s="28" t="s">
        <v>0</v>
      </c>
      <c r="H6" s="111"/>
      <c r="I6" s="91"/>
      <c r="J6" s="91"/>
      <c r="K6" s="93"/>
      <c r="L6" s="106"/>
      <c r="M6" s="32" t="s">
        <v>0</v>
      </c>
      <c r="N6" s="28" t="s">
        <v>0</v>
      </c>
      <c r="O6" s="33" t="s">
        <v>0</v>
      </c>
      <c r="P6" s="108"/>
      <c r="Q6" s="1"/>
    </row>
    <row r="7" spans="1:16" ht="14.25">
      <c r="A7" s="75" t="s">
        <v>23</v>
      </c>
      <c r="B7" s="80" t="s">
        <v>2</v>
      </c>
      <c r="C7" s="80" t="s">
        <v>24</v>
      </c>
      <c r="D7" s="6">
        <v>3.805</v>
      </c>
      <c r="E7" s="6">
        <v>4.94</v>
      </c>
      <c r="F7" s="6">
        <f>E7-D7</f>
        <v>1.1350000000000002</v>
      </c>
      <c r="G7" s="73">
        <f>SUM(F7:F8)</f>
        <v>3.9419999999999997</v>
      </c>
      <c r="H7" s="42" t="s">
        <v>63</v>
      </c>
      <c r="I7" s="6">
        <v>3.805</v>
      </c>
      <c r="J7" s="6">
        <v>4.94</v>
      </c>
      <c r="K7" s="10">
        <f aca="true" t="shared" si="0" ref="K7:K15">J7-I7</f>
        <v>1.1350000000000002</v>
      </c>
      <c r="L7" s="29" t="s">
        <v>38</v>
      </c>
      <c r="M7" s="14">
        <f>K7</f>
        <v>1.1350000000000002</v>
      </c>
      <c r="N7" s="16"/>
      <c r="O7" s="34"/>
      <c r="P7" s="13" t="s">
        <v>44</v>
      </c>
    </row>
    <row r="8" spans="1:16" ht="14.25">
      <c r="A8" s="76"/>
      <c r="B8" s="81"/>
      <c r="C8" s="81"/>
      <c r="D8" s="6">
        <v>4.94</v>
      </c>
      <c r="E8" s="6">
        <v>7.747</v>
      </c>
      <c r="F8" s="6">
        <f>E8-D8</f>
        <v>2.8069999999999995</v>
      </c>
      <c r="G8" s="74"/>
      <c r="H8" s="42" t="s">
        <v>45</v>
      </c>
      <c r="I8" s="6">
        <v>4.94</v>
      </c>
      <c r="J8" s="6">
        <v>7.747</v>
      </c>
      <c r="K8" s="11">
        <f t="shared" si="0"/>
        <v>2.8069999999999995</v>
      </c>
      <c r="L8" s="9" t="s">
        <v>39</v>
      </c>
      <c r="M8" s="15"/>
      <c r="N8" s="16"/>
      <c r="O8" s="4">
        <f>K8</f>
        <v>2.8069999999999995</v>
      </c>
      <c r="P8" s="13" t="s">
        <v>44</v>
      </c>
    </row>
    <row r="9" spans="1:16" ht="22.5">
      <c r="A9" s="41" t="s">
        <v>25</v>
      </c>
      <c r="B9" s="40" t="s">
        <v>4</v>
      </c>
      <c r="C9" s="40" t="s">
        <v>26</v>
      </c>
      <c r="D9" s="6">
        <v>0.011</v>
      </c>
      <c r="E9" s="6">
        <v>6.511</v>
      </c>
      <c r="F9" s="6">
        <f>E9-D9</f>
        <v>6.5</v>
      </c>
      <c r="G9" s="43">
        <f aca="true" t="shared" si="1" ref="G9:G15">SUM(F9:F9)</f>
        <v>6.5</v>
      </c>
      <c r="H9" s="42" t="s">
        <v>62</v>
      </c>
      <c r="I9" s="6">
        <v>0.011</v>
      </c>
      <c r="J9" s="6">
        <v>6.511</v>
      </c>
      <c r="K9" s="10">
        <f t="shared" si="0"/>
        <v>6.5</v>
      </c>
      <c r="L9" s="29" t="s">
        <v>38</v>
      </c>
      <c r="M9" s="14">
        <v>6.5</v>
      </c>
      <c r="N9" s="16"/>
      <c r="O9" s="34"/>
      <c r="P9" s="13" t="s">
        <v>5</v>
      </c>
    </row>
    <row r="10" spans="1:16" ht="14.25">
      <c r="A10" s="8" t="s">
        <v>27</v>
      </c>
      <c r="B10" s="24" t="s">
        <v>3</v>
      </c>
      <c r="C10" s="24" t="s">
        <v>28</v>
      </c>
      <c r="D10" s="6">
        <v>0.005</v>
      </c>
      <c r="E10" s="6">
        <v>3.29</v>
      </c>
      <c r="F10" s="6">
        <f aca="true" t="shared" si="2" ref="F10:F15">E10-D10</f>
        <v>3.285</v>
      </c>
      <c r="G10" s="25">
        <f t="shared" si="1"/>
        <v>3.285</v>
      </c>
      <c r="H10" s="42" t="s">
        <v>43</v>
      </c>
      <c r="I10" s="6">
        <v>0.005</v>
      </c>
      <c r="J10" s="6">
        <v>3.29</v>
      </c>
      <c r="K10" s="10">
        <f t="shared" si="0"/>
        <v>3.285</v>
      </c>
      <c r="L10" s="29" t="s">
        <v>38</v>
      </c>
      <c r="M10" s="14">
        <f aca="true" t="shared" si="3" ref="M10:M15">K10</f>
        <v>3.285</v>
      </c>
      <c r="N10" s="16"/>
      <c r="O10" s="34"/>
      <c r="P10" s="13" t="s">
        <v>5</v>
      </c>
    </row>
    <row r="11" spans="1:16" ht="22.5">
      <c r="A11" s="8" t="s">
        <v>29</v>
      </c>
      <c r="B11" s="40" t="s">
        <v>6</v>
      </c>
      <c r="C11" s="40" t="s">
        <v>30</v>
      </c>
      <c r="D11" s="6">
        <v>0.01</v>
      </c>
      <c r="E11" s="6">
        <v>4.01</v>
      </c>
      <c r="F11" s="6">
        <f t="shared" si="2"/>
        <v>4</v>
      </c>
      <c r="G11" s="39">
        <f t="shared" si="1"/>
        <v>4</v>
      </c>
      <c r="H11" s="42" t="s">
        <v>60</v>
      </c>
      <c r="I11" s="6">
        <v>0.01</v>
      </c>
      <c r="J11" s="6">
        <v>4.01</v>
      </c>
      <c r="K11" s="10">
        <f t="shared" si="0"/>
        <v>4</v>
      </c>
      <c r="L11" s="29" t="s">
        <v>38</v>
      </c>
      <c r="M11" s="14">
        <f t="shared" si="3"/>
        <v>4</v>
      </c>
      <c r="N11" s="16"/>
      <c r="O11" s="34"/>
      <c r="P11" s="13" t="s">
        <v>61</v>
      </c>
    </row>
    <row r="12" spans="1:16" ht="14.25">
      <c r="A12" s="8" t="s">
        <v>31</v>
      </c>
      <c r="B12" s="24" t="s">
        <v>32</v>
      </c>
      <c r="C12" s="24" t="s">
        <v>33</v>
      </c>
      <c r="D12" s="6">
        <v>0.016</v>
      </c>
      <c r="E12" s="6">
        <v>20.922</v>
      </c>
      <c r="F12" s="6">
        <f t="shared" si="2"/>
        <v>20.906000000000002</v>
      </c>
      <c r="G12" s="39">
        <f t="shared" si="1"/>
        <v>20.906000000000002</v>
      </c>
      <c r="H12" s="42" t="s">
        <v>8</v>
      </c>
      <c r="I12" s="6">
        <v>0.016</v>
      </c>
      <c r="J12" s="6">
        <v>20.922</v>
      </c>
      <c r="K12" s="10">
        <f t="shared" si="0"/>
        <v>20.906000000000002</v>
      </c>
      <c r="L12" s="29" t="s">
        <v>38</v>
      </c>
      <c r="M12" s="14">
        <f t="shared" si="3"/>
        <v>20.906000000000002</v>
      </c>
      <c r="N12" s="16"/>
      <c r="O12" s="34"/>
      <c r="P12" s="13" t="s">
        <v>9</v>
      </c>
    </row>
    <row r="13" spans="1:16" ht="14.25">
      <c r="A13" s="8" t="s">
        <v>34</v>
      </c>
      <c r="B13" s="24" t="s">
        <v>7</v>
      </c>
      <c r="C13" s="24" t="s">
        <v>10</v>
      </c>
      <c r="D13" s="6">
        <v>0.011</v>
      </c>
      <c r="E13" s="6">
        <v>4.88</v>
      </c>
      <c r="F13" s="6">
        <f t="shared" si="2"/>
        <v>4.869</v>
      </c>
      <c r="G13" s="39">
        <f t="shared" si="1"/>
        <v>4.869</v>
      </c>
      <c r="H13" s="42" t="s">
        <v>10</v>
      </c>
      <c r="I13" s="6">
        <v>0.011</v>
      </c>
      <c r="J13" s="6">
        <v>4.88</v>
      </c>
      <c r="K13" s="10">
        <f t="shared" si="0"/>
        <v>4.869</v>
      </c>
      <c r="L13" s="29" t="s">
        <v>38</v>
      </c>
      <c r="M13" s="14">
        <f t="shared" si="3"/>
        <v>4.869</v>
      </c>
      <c r="N13" s="16"/>
      <c r="O13" s="34"/>
      <c r="P13" s="13" t="s">
        <v>9</v>
      </c>
    </row>
    <row r="14" spans="1:16" ht="14.25">
      <c r="A14" s="8" t="s">
        <v>35</v>
      </c>
      <c r="B14" s="24" t="s">
        <v>11</v>
      </c>
      <c r="C14" s="24" t="s">
        <v>12</v>
      </c>
      <c r="D14" s="6">
        <v>0.021</v>
      </c>
      <c r="E14" s="6">
        <v>6.921</v>
      </c>
      <c r="F14" s="6">
        <f t="shared" si="2"/>
        <v>6.9</v>
      </c>
      <c r="G14" s="39">
        <f t="shared" si="1"/>
        <v>6.9</v>
      </c>
      <c r="H14" s="42" t="s">
        <v>13</v>
      </c>
      <c r="I14" s="6">
        <v>0.021</v>
      </c>
      <c r="J14" s="6">
        <v>6.921</v>
      </c>
      <c r="K14" s="10">
        <f t="shared" si="0"/>
        <v>6.9</v>
      </c>
      <c r="L14" s="29" t="s">
        <v>38</v>
      </c>
      <c r="M14" s="14">
        <f t="shared" si="3"/>
        <v>6.9</v>
      </c>
      <c r="N14" s="16"/>
      <c r="O14" s="34"/>
      <c r="P14" s="13" t="s">
        <v>9</v>
      </c>
    </row>
    <row r="15" spans="1:16" ht="15" thickBot="1">
      <c r="A15" s="8" t="s">
        <v>36</v>
      </c>
      <c r="B15" s="24" t="s">
        <v>14</v>
      </c>
      <c r="C15" s="24" t="s">
        <v>15</v>
      </c>
      <c r="D15" s="6">
        <v>0.012</v>
      </c>
      <c r="E15" s="6">
        <v>4.856</v>
      </c>
      <c r="F15" s="6">
        <f t="shared" si="2"/>
        <v>4.844</v>
      </c>
      <c r="G15" s="39">
        <f t="shared" si="1"/>
        <v>4.844</v>
      </c>
      <c r="H15" s="42" t="s">
        <v>16</v>
      </c>
      <c r="I15" s="6">
        <v>0.012</v>
      </c>
      <c r="J15" s="6">
        <v>4.856</v>
      </c>
      <c r="K15" s="10">
        <f t="shared" si="0"/>
        <v>4.844</v>
      </c>
      <c r="L15" s="29" t="s">
        <v>38</v>
      </c>
      <c r="M15" s="14">
        <f t="shared" si="3"/>
        <v>4.844</v>
      </c>
      <c r="N15" s="16"/>
      <c r="O15" s="34"/>
      <c r="P15" s="13" t="s">
        <v>9</v>
      </c>
    </row>
    <row r="16" spans="1:15" ht="15" thickBot="1">
      <c r="A16" s="50" t="s">
        <v>48</v>
      </c>
      <c r="B16" s="51"/>
      <c r="C16" s="51"/>
      <c r="D16" s="51"/>
      <c r="E16" s="52"/>
      <c r="F16" s="20">
        <f>SUM(F7:F15)</f>
        <v>55.246</v>
      </c>
      <c r="G16" s="20">
        <f>SUM(G7:G15)</f>
        <v>55.246</v>
      </c>
      <c r="H16" s="70" t="s">
        <v>49</v>
      </c>
      <c r="I16" s="71"/>
      <c r="J16" s="72"/>
      <c r="K16" s="20">
        <f>SUM(K7:K15)</f>
        <v>55.246</v>
      </c>
      <c r="L16" s="22"/>
      <c r="M16" s="17">
        <f>SUM(M7:M15)</f>
        <v>52.439</v>
      </c>
      <c r="N16" s="18">
        <f>SUM(N7:N15)</f>
        <v>0</v>
      </c>
      <c r="O16" s="19">
        <f>SUM(O7:O15)</f>
        <v>2.8069999999999995</v>
      </c>
    </row>
    <row r="17" spans="11:15" ht="15" thickBot="1">
      <c r="K17" s="53" t="s">
        <v>50</v>
      </c>
      <c r="L17" s="54"/>
      <c r="M17" s="47">
        <f>M16+N16+O16</f>
        <v>55.246</v>
      </c>
      <c r="N17" s="48"/>
      <c r="O17" s="49"/>
    </row>
    <row r="18" spans="11:15" ht="15" thickBot="1">
      <c r="K18" s="53" t="s">
        <v>51</v>
      </c>
      <c r="L18" s="54"/>
      <c r="M18" s="47">
        <f>SUM(M7:O15)</f>
        <v>55.246</v>
      </c>
      <c r="N18" s="48"/>
      <c r="O18" s="49"/>
    </row>
    <row r="19" ht="15" thickBot="1"/>
    <row r="20" spans="1:16" ht="16.5" thickBot="1">
      <c r="A20" s="77" t="s">
        <v>67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9"/>
    </row>
    <row r="21" spans="1:16" ht="22.5" customHeight="1">
      <c r="A21" s="61" t="s">
        <v>52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3"/>
      <c r="M21" s="64">
        <f>M16</f>
        <v>52.439</v>
      </c>
      <c r="N21" s="65"/>
      <c r="O21" s="66"/>
      <c r="P21" s="35" t="s">
        <v>0</v>
      </c>
    </row>
    <row r="22" spans="1:16" ht="22.5" customHeight="1">
      <c r="A22" s="67" t="s">
        <v>53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9"/>
      <c r="M22" s="58">
        <f>N16</f>
        <v>0</v>
      </c>
      <c r="N22" s="59"/>
      <c r="O22" s="60"/>
      <c r="P22" s="36" t="s">
        <v>0</v>
      </c>
    </row>
    <row r="23" spans="1:16" ht="22.5" customHeight="1" thickBot="1">
      <c r="A23" s="55" t="s">
        <v>54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7"/>
      <c r="M23" s="44">
        <f>O16</f>
        <v>2.8069999999999995</v>
      </c>
      <c r="N23" s="45"/>
      <c r="O23" s="46"/>
      <c r="P23" s="37" t="s">
        <v>0</v>
      </c>
    </row>
    <row r="24" ht="15" customHeight="1"/>
  </sheetData>
  <sheetProtection/>
  <mergeCells count="33">
    <mergeCell ref="G4:G5"/>
    <mergeCell ref="M4:O4"/>
    <mergeCell ref="L4:L6"/>
    <mergeCell ref="P5:P6"/>
    <mergeCell ref="A2:P2"/>
    <mergeCell ref="H4:H6"/>
    <mergeCell ref="C4:C6"/>
    <mergeCell ref="B4:B6"/>
    <mergeCell ref="A4:A6"/>
    <mergeCell ref="B7:B8"/>
    <mergeCell ref="A1:P1"/>
    <mergeCell ref="A3:P3"/>
    <mergeCell ref="J5:J6"/>
    <mergeCell ref="K5:K6"/>
    <mergeCell ref="I4:J4"/>
    <mergeCell ref="I5:I6"/>
    <mergeCell ref="D4:F4"/>
    <mergeCell ref="H16:J16"/>
    <mergeCell ref="M17:O17"/>
    <mergeCell ref="G7:G8"/>
    <mergeCell ref="A7:A8"/>
    <mergeCell ref="A20:P20"/>
    <mergeCell ref="C7:C8"/>
    <mergeCell ref="M23:O23"/>
    <mergeCell ref="M18:O18"/>
    <mergeCell ref="A16:E16"/>
    <mergeCell ref="K17:L17"/>
    <mergeCell ref="K18:L18"/>
    <mergeCell ref="A23:L23"/>
    <mergeCell ref="M22:O22"/>
    <mergeCell ref="A21:L21"/>
    <mergeCell ref="M21:O21"/>
    <mergeCell ref="A22:L2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8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PZD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Jurek</dc:creator>
  <cp:keywords/>
  <dc:description/>
  <cp:lastModifiedBy>.</cp:lastModifiedBy>
  <cp:lastPrinted>2010-10-19T11:42:54Z</cp:lastPrinted>
  <dcterms:created xsi:type="dcterms:W3CDTF">2008-09-26T08:05:27Z</dcterms:created>
  <dcterms:modified xsi:type="dcterms:W3CDTF">2011-09-27T12:37:05Z</dcterms:modified>
  <cp:category/>
  <cp:version/>
  <cp:contentType/>
  <cp:contentStatus/>
</cp:coreProperties>
</file>